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50D7A172-16D4-46C9-8378-8200DC4D4892}" xr6:coauthVersionLast="47" xr6:coauthVersionMax="47" xr10:uidLastSave="{00000000-0000-0000-0000-000000000000}"/>
  <bookViews>
    <workbookView xWindow="-120" yWindow="-120" windowWidth="24240" windowHeight="131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1" i="2" l="1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8" i="2"/>
  <c r="O38" i="2"/>
  <c r="H38" i="2"/>
  <c r="E38" i="2"/>
  <c r="C38" i="2"/>
  <c r="A38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40" i="1"/>
  <c r="C39" i="1"/>
  <c r="C38" i="1"/>
  <c r="C37" i="1"/>
  <c r="C33" i="1"/>
  <c r="C25" i="1"/>
  <c r="C32" i="1"/>
  <c r="C35" i="1"/>
  <c r="C34" i="1"/>
  <c r="C36" i="1"/>
  <c r="H753" i="2" l="1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A745" i="2"/>
  <c r="S744" i="2"/>
  <c r="O744" i="2"/>
  <c r="A744" i="2"/>
  <c r="S743" i="2"/>
  <c r="O743" i="2"/>
  <c r="A743" i="2"/>
  <c r="S742" i="2"/>
  <c r="O742" i="2"/>
  <c r="A742" i="2"/>
  <c r="S741" i="2"/>
  <c r="O741" i="2"/>
  <c r="A741" i="2"/>
  <c r="S740" i="2"/>
  <c r="O740" i="2"/>
  <c r="A740" i="2"/>
  <c r="S739" i="2"/>
  <c r="O739" i="2"/>
  <c r="A739" i="2"/>
  <c r="S738" i="2"/>
  <c r="O738" i="2"/>
  <c r="A738" i="2"/>
  <c r="S737" i="2"/>
  <c r="O737" i="2"/>
  <c r="A737" i="2"/>
  <c r="S736" i="2"/>
  <c r="O736" i="2"/>
  <c r="J736" i="2"/>
  <c r="A736" i="2"/>
  <c r="S735" i="2"/>
  <c r="O735" i="2"/>
  <c r="J735" i="2"/>
  <c r="A735" i="2"/>
  <c r="S734" i="2"/>
  <c r="O734" i="2"/>
  <c r="J734" i="2"/>
  <c r="A734" i="2"/>
  <c r="S733" i="2"/>
  <c r="O733" i="2"/>
  <c r="J733" i="2"/>
  <c r="A733" i="2"/>
  <c r="S732" i="2"/>
  <c r="O732" i="2"/>
  <c r="J732" i="2"/>
  <c r="A732" i="2"/>
  <c r="S731" i="2"/>
  <c r="O731" i="2"/>
  <c r="J731" i="2"/>
  <c r="A731" i="2"/>
  <c r="S730" i="2"/>
  <c r="O730" i="2"/>
  <c r="J730" i="2"/>
  <c r="A730" i="2"/>
  <c r="S729" i="2"/>
  <c r="O729" i="2"/>
  <c r="J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S724" i="2"/>
  <c r="O724" i="2"/>
  <c r="A724" i="2"/>
  <c r="S723" i="2"/>
  <c r="O723" i="2"/>
  <c r="A723" i="2"/>
  <c r="S722" i="2"/>
  <c r="O722" i="2"/>
  <c r="A722" i="2"/>
  <c r="S721" i="2"/>
  <c r="O721" i="2"/>
  <c r="A721" i="2"/>
  <c r="S720" i="2"/>
  <c r="O720" i="2"/>
  <c r="A720" i="2"/>
  <c r="S719" i="2"/>
  <c r="O719" i="2"/>
  <c r="A719" i="2"/>
  <c r="S718" i="2"/>
  <c r="O718" i="2"/>
  <c r="A718" i="2"/>
  <c r="S717" i="2"/>
  <c r="O717" i="2"/>
  <c r="A717" i="2"/>
  <c r="S716" i="2"/>
  <c r="O716" i="2"/>
  <c r="A716" i="2"/>
  <c r="O715" i="2"/>
  <c r="A715" i="2"/>
  <c r="O714" i="2"/>
  <c r="A714" i="2"/>
  <c r="S713" i="2"/>
  <c r="O713" i="2"/>
  <c r="A713" i="2"/>
  <c r="S712" i="2"/>
  <c r="O712" i="2"/>
  <c r="A712" i="2"/>
  <c r="S711" i="2"/>
  <c r="O711" i="2"/>
  <c r="A711" i="2"/>
  <c r="S710" i="2"/>
  <c r="O710" i="2"/>
  <c r="A710" i="2"/>
  <c r="S709" i="2"/>
  <c r="O709" i="2"/>
  <c r="A709" i="2"/>
  <c r="S708" i="2"/>
  <c r="O708" i="2"/>
  <c r="A708" i="2"/>
  <c r="S707" i="2"/>
  <c r="O707" i="2"/>
  <c r="A707" i="2"/>
  <c r="S706" i="2"/>
  <c r="O706" i="2"/>
  <c r="A706" i="2"/>
  <c r="S705" i="2"/>
  <c r="O705" i="2"/>
  <c r="A705" i="2"/>
  <c r="S704" i="2"/>
  <c r="O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S695" i="2"/>
  <c r="O695" i="2"/>
  <c r="A695" i="2"/>
  <c r="S694" i="2"/>
  <c r="O694" i="2"/>
  <c r="A694" i="2"/>
  <c r="S693" i="2"/>
  <c r="O693" i="2"/>
  <c r="A693" i="2"/>
  <c r="S692" i="2"/>
  <c r="O692" i="2"/>
  <c r="A692" i="2"/>
  <c r="S691" i="2"/>
  <c r="O691" i="2"/>
  <c r="A691" i="2"/>
  <c r="S690" i="2"/>
  <c r="O690" i="2"/>
  <c r="A690" i="2"/>
  <c r="S689" i="2"/>
  <c r="O689" i="2"/>
  <c r="A689" i="2"/>
  <c r="S688" i="2"/>
  <c r="O688" i="2"/>
  <c r="A688" i="2"/>
  <c r="S687" i="2"/>
  <c r="O687" i="2"/>
  <c r="J687" i="2"/>
  <c r="A687" i="2"/>
  <c r="S686" i="2"/>
  <c r="O686" i="2"/>
  <c r="J686" i="2"/>
  <c r="A686" i="2"/>
  <c r="S685" i="2"/>
  <c r="O685" i="2"/>
  <c r="J685" i="2"/>
  <c r="A685" i="2"/>
  <c r="S684" i="2"/>
  <c r="O684" i="2"/>
  <c r="J684" i="2"/>
  <c r="A684" i="2"/>
  <c r="S683" i="2"/>
  <c r="O683" i="2"/>
  <c r="J683" i="2"/>
  <c r="A683" i="2"/>
  <c r="S682" i="2"/>
  <c r="O682" i="2"/>
  <c r="A682" i="2"/>
  <c r="S681" i="2"/>
  <c r="O681" i="2"/>
  <c r="A681" i="2"/>
  <c r="S680" i="2"/>
  <c r="O680" i="2"/>
  <c r="A680" i="2"/>
  <c r="S679" i="2"/>
  <c r="O679" i="2"/>
  <c r="A679" i="2"/>
  <c r="S678" i="2"/>
  <c r="O678" i="2"/>
  <c r="A678" i="2"/>
  <c r="S677" i="2"/>
  <c r="O677" i="2"/>
  <c r="A677" i="2"/>
  <c r="S676" i="2"/>
  <c r="O676" i="2"/>
  <c r="A676" i="2"/>
  <c r="S675" i="2"/>
  <c r="O675" i="2"/>
  <c r="A675" i="2"/>
  <c r="S674" i="2"/>
  <c r="O674" i="2"/>
  <c r="A674" i="2"/>
  <c r="S673" i="2"/>
  <c r="O673" i="2"/>
  <c r="A673" i="2"/>
  <c r="S672" i="2"/>
  <c r="O672" i="2"/>
  <c r="A672" i="2"/>
  <c r="S671" i="2"/>
  <c r="A671" i="2"/>
  <c r="S670" i="2"/>
  <c r="A670" i="2"/>
  <c r="S669" i="2"/>
  <c r="A669" i="2"/>
  <c r="O668" i="2"/>
  <c r="A668" i="2"/>
  <c r="O667" i="2"/>
  <c r="A667" i="2"/>
  <c r="O666" i="2"/>
  <c r="A666" i="2"/>
  <c r="S665" i="2"/>
  <c r="A665" i="2"/>
  <c r="S664" i="2"/>
  <c r="A664" i="2"/>
  <c r="S663" i="2"/>
  <c r="A663" i="2"/>
  <c r="O662" i="2"/>
  <c r="A662" i="2"/>
  <c r="O661" i="2"/>
  <c r="A661" i="2"/>
  <c r="O660" i="2"/>
  <c r="A660" i="2"/>
  <c r="S659" i="2"/>
  <c r="J659" i="2"/>
  <c r="A659" i="2"/>
  <c r="S658" i="2"/>
  <c r="J658" i="2"/>
  <c r="A658" i="2"/>
  <c r="S657" i="2"/>
  <c r="J657" i="2"/>
  <c r="A657" i="2"/>
  <c r="S656" i="2"/>
  <c r="J656" i="2"/>
  <c r="A656" i="2"/>
  <c r="S655" i="2"/>
  <c r="J655" i="2"/>
  <c r="A655" i="2"/>
  <c r="S654" i="2"/>
  <c r="O654" i="2"/>
  <c r="A654" i="2"/>
  <c r="S653" i="2"/>
  <c r="O653" i="2"/>
  <c r="A653" i="2"/>
  <c r="S652" i="2"/>
  <c r="O652" i="2"/>
  <c r="A652" i="2"/>
  <c r="S651" i="2"/>
  <c r="O651" i="2"/>
  <c r="A651" i="2"/>
  <c r="S650" i="2"/>
  <c r="O650" i="2"/>
  <c r="A650" i="2"/>
  <c r="S649" i="2"/>
  <c r="O649" i="2"/>
  <c r="A649" i="2"/>
  <c r="S648" i="2"/>
  <c r="O648" i="2"/>
  <c r="A648" i="2"/>
  <c r="S647" i="2"/>
  <c r="O647" i="2"/>
  <c r="A647" i="2"/>
  <c r="S646" i="2"/>
  <c r="O646" i="2"/>
  <c r="A646" i="2"/>
  <c r="S645" i="2"/>
  <c r="O645" i="2"/>
  <c r="A645" i="2"/>
  <c r="O644" i="2"/>
  <c r="A644" i="2"/>
  <c r="O643" i="2"/>
  <c r="A643" i="2"/>
  <c r="O642" i="2"/>
  <c r="A642" i="2"/>
  <c r="O641" i="2"/>
  <c r="A641" i="2"/>
  <c r="O640" i="2"/>
  <c r="A640" i="2"/>
  <c r="S639" i="2"/>
  <c r="O639" i="2"/>
  <c r="A639" i="2"/>
  <c r="S638" i="2"/>
  <c r="O638" i="2"/>
  <c r="J638" i="2"/>
  <c r="J639" i="2" s="1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J633" i="2"/>
  <c r="A633" i="2"/>
  <c r="S632" i="2"/>
  <c r="O632" i="2"/>
  <c r="J632" i="2"/>
  <c r="A632" i="2"/>
  <c r="S631" i="2"/>
  <c r="O631" i="2"/>
  <c r="J631" i="2"/>
  <c r="A631" i="2"/>
  <c r="S630" i="2"/>
  <c r="O630" i="2"/>
  <c r="J630" i="2"/>
  <c r="A630" i="2"/>
  <c r="S629" i="2"/>
  <c r="O629" i="2"/>
  <c r="J629" i="2"/>
  <c r="A629" i="2"/>
  <c r="S628" i="2"/>
  <c r="O628" i="2"/>
  <c r="J628" i="2"/>
  <c r="A628" i="2"/>
  <c r="S627" i="2"/>
  <c r="O627" i="2"/>
  <c r="J627" i="2"/>
  <c r="A627" i="2"/>
  <c r="S626" i="2"/>
  <c r="O626" i="2"/>
  <c r="J626" i="2"/>
  <c r="A626" i="2"/>
  <c r="S625" i="2"/>
  <c r="O625" i="2"/>
  <c r="J625" i="2"/>
  <c r="A625" i="2"/>
  <c r="S624" i="2"/>
  <c r="O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A610" i="2"/>
  <c r="S609" i="2"/>
  <c r="O609" i="2"/>
  <c r="A609" i="2"/>
  <c r="S608" i="2"/>
  <c r="O608" i="2"/>
  <c r="A608" i="2"/>
  <c r="S607" i="2"/>
  <c r="O607" i="2"/>
  <c r="A607" i="2"/>
  <c r="S606" i="2"/>
  <c r="O606" i="2"/>
  <c r="A606" i="2"/>
  <c r="S605" i="2"/>
  <c r="O605" i="2"/>
  <c r="A605" i="2"/>
  <c r="S604" i="2"/>
  <c r="O604" i="2"/>
  <c r="A604" i="2"/>
  <c r="S603" i="2"/>
  <c r="O603" i="2"/>
  <c r="A603" i="2"/>
  <c r="S602" i="2"/>
  <c r="O602" i="2"/>
  <c r="J602" i="2"/>
  <c r="A602" i="2"/>
  <c r="S601" i="2"/>
  <c r="O601" i="2"/>
  <c r="J601" i="2"/>
  <c r="A601" i="2"/>
  <c r="S600" i="2"/>
  <c r="O600" i="2"/>
  <c r="J600" i="2"/>
  <c r="A600" i="2"/>
  <c r="S599" i="2"/>
  <c r="O599" i="2"/>
  <c r="J599" i="2"/>
  <c r="A599" i="2"/>
  <c r="S598" i="2"/>
  <c r="O598" i="2"/>
  <c r="J598" i="2"/>
  <c r="A598" i="2"/>
  <c r="S597" i="2"/>
  <c r="O597" i="2"/>
  <c r="J597" i="2"/>
  <c r="A597" i="2"/>
  <c r="S596" i="2"/>
  <c r="O596" i="2"/>
  <c r="J596" i="2"/>
  <c r="A596" i="2"/>
  <c r="S595" i="2"/>
  <c r="O595" i="2"/>
  <c r="J595" i="2"/>
  <c r="A595" i="2"/>
  <c r="S594" i="2"/>
  <c r="O594" i="2"/>
  <c r="J594" i="2"/>
  <c r="A594" i="2"/>
  <c r="S593" i="2"/>
  <c r="O593" i="2"/>
  <c r="J593" i="2"/>
  <c r="A593" i="2"/>
  <c r="S592" i="2"/>
  <c r="O592" i="2"/>
  <c r="J592" i="2"/>
  <c r="A592" i="2"/>
  <c r="S591" i="2"/>
  <c r="O591" i="2"/>
  <c r="J591" i="2"/>
  <c r="A591" i="2"/>
  <c r="S590" i="2"/>
  <c r="O590" i="2"/>
  <c r="J590" i="2"/>
  <c r="A590" i="2"/>
  <c r="S589" i="2"/>
  <c r="O589" i="2"/>
  <c r="J589" i="2"/>
  <c r="A589" i="2"/>
  <c r="S588" i="2"/>
  <c r="O588" i="2"/>
  <c r="J588" i="2"/>
  <c r="A588" i="2"/>
  <c r="S587" i="2"/>
  <c r="O587" i="2"/>
  <c r="J587" i="2"/>
  <c r="A587" i="2"/>
  <c r="S586" i="2"/>
  <c r="O586" i="2"/>
  <c r="J586" i="2"/>
  <c r="A586" i="2"/>
  <c r="S585" i="2"/>
  <c r="O585" i="2"/>
  <c r="J585" i="2"/>
  <c r="A585" i="2"/>
  <c r="S584" i="2"/>
  <c r="O584" i="2"/>
  <c r="J584" i="2"/>
  <c r="A584" i="2"/>
  <c r="S583" i="2"/>
  <c r="O583" i="2"/>
  <c r="J583" i="2"/>
  <c r="A583" i="2"/>
  <c r="S582" i="2"/>
  <c r="O582" i="2"/>
  <c r="J582" i="2"/>
  <c r="A582" i="2"/>
  <c r="S581" i="2"/>
  <c r="O581" i="2"/>
  <c r="J581" i="2"/>
  <c r="A581" i="2"/>
  <c r="S580" i="2"/>
  <c r="O580" i="2"/>
  <c r="J580" i="2"/>
  <c r="A580" i="2"/>
  <c r="S579" i="2"/>
  <c r="O579" i="2"/>
  <c r="J579" i="2"/>
  <c r="A579" i="2"/>
  <c r="S578" i="2"/>
  <c r="O578" i="2"/>
  <c r="J578" i="2"/>
  <c r="A578" i="2"/>
  <c r="S577" i="2"/>
  <c r="O577" i="2"/>
  <c r="J577" i="2"/>
  <c r="A577" i="2"/>
  <c r="S576" i="2"/>
  <c r="O576" i="2"/>
  <c r="J576" i="2"/>
  <c r="A576" i="2"/>
  <c r="S575" i="2"/>
  <c r="O575" i="2"/>
  <c r="J575" i="2"/>
  <c r="A575" i="2"/>
  <c r="S574" i="2"/>
  <c r="O574" i="2"/>
  <c r="A574" i="2"/>
  <c r="S573" i="2"/>
  <c r="O573" i="2"/>
  <c r="A573" i="2"/>
  <c r="S572" i="2"/>
  <c r="O572" i="2"/>
  <c r="A572" i="2"/>
  <c r="S571" i="2"/>
  <c r="O571" i="2"/>
  <c r="A571" i="2"/>
  <c r="S570" i="2"/>
  <c r="O570" i="2"/>
  <c r="A570" i="2"/>
  <c r="S569" i="2"/>
  <c r="O569" i="2"/>
  <c r="A569" i="2"/>
  <c r="S568" i="2"/>
  <c r="O568" i="2"/>
  <c r="A568" i="2"/>
  <c r="S567" i="2"/>
  <c r="O567" i="2"/>
  <c r="A567" i="2"/>
  <c r="S566" i="2"/>
  <c r="O566" i="2"/>
  <c r="A566" i="2"/>
  <c r="S565" i="2"/>
  <c r="O565" i="2"/>
  <c r="A565" i="2"/>
  <c r="S564" i="2"/>
  <c r="O564" i="2"/>
  <c r="A564" i="2"/>
  <c r="S563" i="2"/>
  <c r="O563" i="2"/>
  <c r="A563" i="2"/>
  <c r="S562" i="2"/>
  <c r="O562" i="2"/>
  <c r="A562" i="2"/>
  <c r="S561" i="2"/>
  <c r="O561" i="2"/>
  <c r="A561" i="2"/>
  <c r="S560" i="2"/>
  <c r="O560" i="2"/>
  <c r="A560" i="2"/>
  <c r="S559" i="2"/>
  <c r="O559" i="2"/>
  <c r="A559" i="2"/>
  <c r="S558" i="2"/>
  <c r="O558" i="2"/>
  <c r="A558" i="2"/>
  <c r="S557" i="2"/>
  <c r="O557" i="2"/>
  <c r="A557" i="2"/>
  <c r="S556" i="2"/>
  <c r="O556" i="2"/>
  <c r="A556" i="2"/>
  <c r="S555" i="2"/>
  <c r="O555" i="2"/>
  <c r="A555" i="2"/>
  <c r="S554" i="2"/>
  <c r="O554" i="2"/>
  <c r="A554" i="2"/>
  <c r="S553" i="2"/>
  <c r="O553" i="2"/>
  <c r="A553" i="2"/>
  <c r="S552" i="2"/>
  <c r="O552" i="2"/>
  <c r="A552" i="2"/>
  <c r="S551" i="2"/>
  <c r="O551" i="2"/>
  <c r="I551" i="2"/>
  <c r="A551" i="2"/>
  <c r="S550" i="2"/>
  <c r="O550" i="2"/>
  <c r="J550" i="2"/>
  <c r="I550" i="2" s="1"/>
  <c r="A550" i="2"/>
  <c r="S549" i="2"/>
  <c r="O549" i="2"/>
  <c r="A549" i="2"/>
  <c r="S548" i="2"/>
  <c r="O548" i="2"/>
  <c r="A548" i="2"/>
  <c r="S547" i="2"/>
  <c r="O547" i="2"/>
  <c r="A547" i="2"/>
  <c r="O546" i="2"/>
  <c r="A546" i="2"/>
  <c r="O545" i="2"/>
  <c r="A545" i="2"/>
  <c r="O544" i="2"/>
  <c r="A544" i="2"/>
  <c r="O543" i="2"/>
  <c r="A543" i="2"/>
  <c r="O542" i="2"/>
  <c r="A542" i="2"/>
  <c r="S541" i="2"/>
  <c r="O541" i="2"/>
  <c r="L541" i="2"/>
  <c r="A541" i="2"/>
  <c r="S540" i="2"/>
  <c r="O540" i="2"/>
  <c r="L540" i="2"/>
  <c r="A540" i="2"/>
  <c r="S539" i="2"/>
  <c r="O539" i="2"/>
  <c r="L539" i="2"/>
  <c r="A539" i="2"/>
  <c r="S538" i="2"/>
  <c r="O538" i="2"/>
  <c r="L538" i="2"/>
  <c r="A538" i="2"/>
  <c r="S537" i="2"/>
  <c r="O537" i="2"/>
  <c r="L537" i="2"/>
  <c r="A537" i="2"/>
  <c r="S536" i="2"/>
  <c r="O536" i="2"/>
  <c r="L536" i="2"/>
  <c r="A536" i="2"/>
  <c r="S535" i="2"/>
  <c r="O535" i="2"/>
  <c r="L535" i="2"/>
  <c r="A535" i="2"/>
  <c r="S534" i="2"/>
  <c r="O534" i="2"/>
  <c r="L534" i="2"/>
  <c r="A534" i="2"/>
  <c r="S533" i="2"/>
  <c r="O533" i="2"/>
  <c r="L533" i="2"/>
  <c r="A533" i="2"/>
  <c r="S532" i="2"/>
  <c r="O532" i="2"/>
  <c r="L532" i="2"/>
  <c r="A532" i="2"/>
  <c r="S531" i="2"/>
  <c r="O531" i="2"/>
  <c r="L531" i="2"/>
  <c r="A531" i="2"/>
  <c r="S530" i="2"/>
  <c r="O530" i="2"/>
  <c r="L530" i="2"/>
  <c r="A530" i="2"/>
  <c r="S529" i="2"/>
  <c r="O529" i="2"/>
  <c r="L529" i="2"/>
  <c r="A529" i="2"/>
  <c r="S528" i="2"/>
  <c r="O528" i="2"/>
  <c r="L528" i="2"/>
  <c r="A528" i="2"/>
  <c r="S527" i="2"/>
  <c r="I527" i="2"/>
  <c r="A527" i="2"/>
  <c r="S526" i="2"/>
  <c r="J526" i="2"/>
  <c r="J527" i="2" s="1"/>
  <c r="A526" i="2"/>
  <c r="S525" i="2"/>
  <c r="J525" i="2"/>
  <c r="A525" i="2"/>
  <c r="S524" i="2"/>
  <c r="J524" i="2"/>
  <c r="A524" i="2"/>
  <c r="S523" i="2"/>
  <c r="J523" i="2"/>
  <c r="A523" i="2"/>
  <c r="S522" i="2"/>
  <c r="J522" i="2"/>
  <c r="A522" i="2"/>
  <c r="O521" i="2"/>
  <c r="A521" i="2"/>
  <c r="O520" i="2"/>
  <c r="A520" i="2"/>
  <c r="O519" i="2"/>
  <c r="A519" i="2"/>
  <c r="O518" i="2"/>
  <c r="A518" i="2"/>
  <c r="O517" i="2"/>
  <c r="A517" i="2"/>
  <c r="O516" i="2"/>
  <c r="A516" i="2"/>
  <c r="S515" i="2"/>
  <c r="J515" i="2"/>
  <c r="A515" i="2"/>
  <c r="S514" i="2"/>
  <c r="J514" i="2"/>
  <c r="A514" i="2"/>
  <c r="S513" i="2"/>
  <c r="J513" i="2"/>
  <c r="A513" i="2"/>
  <c r="S512" i="2"/>
  <c r="J512" i="2"/>
  <c r="A512" i="2"/>
  <c r="S511" i="2"/>
  <c r="J511" i="2"/>
  <c r="A511" i="2"/>
  <c r="S510" i="2"/>
  <c r="J510" i="2"/>
  <c r="A510" i="2"/>
  <c r="S509" i="2"/>
  <c r="J509" i="2"/>
  <c r="A509" i="2"/>
  <c r="S508" i="2"/>
  <c r="J508" i="2"/>
  <c r="A508" i="2"/>
  <c r="S507" i="2"/>
  <c r="J507" i="2"/>
  <c r="A507" i="2"/>
  <c r="O506" i="2"/>
  <c r="A506" i="2"/>
  <c r="O505" i="2"/>
  <c r="A505" i="2"/>
  <c r="O504" i="2"/>
  <c r="A504" i="2"/>
  <c r="O503" i="2"/>
  <c r="A503" i="2"/>
  <c r="O502" i="2"/>
  <c r="A502" i="2"/>
  <c r="O501" i="2"/>
  <c r="A501" i="2"/>
  <c r="O500" i="2"/>
  <c r="A500" i="2"/>
  <c r="O499" i="2"/>
  <c r="A499" i="2"/>
  <c r="O498" i="2"/>
  <c r="A498" i="2"/>
  <c r="S497" i="2"/>
  <c r="O497" i="2"/>
  <c r="J497" i="2"/>
  <c r="A497" i="2"/>
  <c r="S496" i="2"/>
  <c r="O496" i="2"/>
  <c r="J496" i="2"/>
  <c r="A496" i="2"/>
  <c r="S495" i="2"/>
  <c r="O495" i="2"/>
  <c r="J495" i="2"/>
  <c r="A495" i="2"/>
  <c r="S494" i="2"/>
  <c r="O494" i="2"/>
  <c r="J494" i="2"/>
  <c r="A494" i="2"/>
  <c r="S493" i="2"/>
  <c r="O493" i="2"/>
  <c r="J493" i="2"/>
  <c r="A493" i="2"/>
  <c r="S492" i="2"/>
  <c r="O492" i="2"/>
  <c r="J492" i="2"/>
  <c r="A492" i="2"/>
  <c r="S491" i="2"/>
  <c r="O491" i="2"/>
  <c r="J491" i="2"/>
  <c r="A491" i="2"/>
  <c r="S490" i="2"/>
  <c r="O490" i="2"/>
  <c r="J490" i="2"/>
  <c r="A490" i="2"/>
  <c r="S489" i="2"/>
  <c r="O489" i="2"/>
  <c r="J489" i="2"/>
  <c r="A489" i="2"/>
  <c r="S488" i="2"/>
  <c r="O488" i="2"/>
  <c r="J488" i="2"/>
  <c r="A488" i="2"/>
  <c r="S487" i="2"/>
  <c r="O487" i="2"/>
  <c r="J487" i="2"/>
  <c r="A487" i="2"/>
  <c r="S486" i="2"/>
  <c r="O486" i="2"/>
  <c r="J486" i="2"/>
  <c r="A486" i="2"/>
  <c r="S485" i="2"/>
  <c r="O485" i="2"/>
  <c r="J485" i="2"/>
  <c r="A485" i="2"/>
  <c r="S484" i="2"/>
  <c r="O484" i="2"/>
  <c r="J484" i="2"/>
  <c r="A484" i="2"/>
  <c r="S483" i="2"/>
  <c r="O483" i="2"/>
  <c r="K483" i="2"/>
  <c r="A483" i="2"/>
  <c r="S482" i="2"/>
  <c r="O482" i="2"/>
  <c r="K482" i="2"/>
  <c r="A482" i="2"/>
  <c r="S481" i="2"/>
  <c r="O481" i="2"/>
  <c r="K481" i="2"/>
  <c r="A481" i="2"/>
  <c r="S480" i="2"/>
  <c r="O480" i="2"/>
  <c r="K480" i="2"/>
  <c r="A480" i="2"/>
  <c r="S479" i="2"/>
  <c r="O479" i="2"/>
  <c r="K479" i="2"/>
  <c r="A479" i="2"/>
  <c r="S478" i="2"/>
  <c r="O478" i="2"/>
  <c r="K478" i="2"/>
  <c r="A478" i="2"/>
  <c r="S477" i="2"/>
  <c r="O477" i="2"/>
  <c r="K477" i="2"/>
  <c r="A477" i="2"/>
  <c r="S476" i="2"/>
  <c r="O476" i="2"/>
  <c r="K476" i="2"/>
  <c r="A476" i="2"/>
  <c r="S475" i="2"/>
  <c r="O475" i="2"/>
  <c r="K475" i="2"/>
  <c r="A475" i="2"/>
  <c r="S474" i="2"/>
  <c r="O474" i="2"/>
  <c r="K474" i="2"/>
  <c r="A474" i="2"/>
  <c r="S473" i="2"/>
  <c r="O473" i="2"/>
  <c r="K473" i="2"/>
  <c r="A473" i="2"/>
  <c r="S472" i="2"/>
  <c r="O472" i="2"/>
  <c r="K472" i="2"/>
  <c r="A472" i="2"/>
  <c r="S471" i="2"/>
  <c r="O471" i="2"/>
  <c r="K471" i="2"/>
  <c r="A471" i="2"/>
  <c r="S470" i="2"/>
  <c r="O470" i="2"/>
  <c r="K470" i="2"/>
  <c r="A470" i="2"/>
  <c r="S469" i="2"/>
  <c r="O469" i="2"/>
  <c r="A469" i="2"/>
  <c r="S468" i="2"/>
  <c r="O468" i="2"/>
  <c r="A468" i="2"/>
  <c r="S467" i="2"/>
  <c r="O467" i="2"/>
  <c r="A467" i="2"/>
  <c r="S466" i="2"/>
  <c r="O466" i="2"/>
  <c r="A466" i="2"/>
  <c r="S465" i="2"/>
  <c r="O465" i="2"/>
  <c r="A465" i="2"/>
  <c r="S464" i="2"/>
  <c r="O464" i="2"/>
  <c r="A464" i="2"/>
  <c r="S463" i="2"/>
  <c r="O463" i="2"/>
  <c r="A463" i="2"/>
  <c r="S462" i="2"/>
  <c r="O462" i="2"/>
  <c r="A462" i="2"/>
  <c r="S461" i="2"/>
  <c r="O461" i="2"/>
  <c r="A461" i="2"/>
  <c r="S460" i="2"/>
  <c r="O460" i="2"/>
  <c r="A460" i="2"/>
  <c r="S459" i="2"/>
  <c r="O459" i="2"/>
  <c r="A459" i="2"/>
  <c r="S458" i="2"/>
  <c r="O458" i="2"/>
  <c r="A458" i="2"/>
  <c r="S457" i="2"/>
  <c r="O457" i="2"/>
  <c r="A457" i="2"/>
  <c r="S456" i="2"/>
  <c r="O456" i="2"/>
  <c r="A456" i="2"/>
  <c r="S455" i="2"/>
  <c r="O455" i="2"/>
  <c r="A455" i="2"/>
  <c r="S454" i="2"/>
  <c r="O454" i="2"/>
  <c r="A454" i="2"/>
  <c r="S453" i="2"/>
  <c r="O453" i="2"/>
  <c r="L453" i="2"/>
  <c r="A453" i="2"/>
  <c r="S452" i="2"/>
  <c r="O452" i="2"/>
  <c r="L452" i="2"/>
  <c r="A452" i="2"/>
  <c r="S451" i="2"/>
  <c r="O451" i="2"/>
  <c r="L451" i="2"/>
  <c r="A451" i="2"/>
  <c r="S450" i="2"/>
  <c r="O450" i="2"/>
  <c r="A450" i="2"/>
  <c r="S449" i="2"/>
  <c r="O449" i="2"/>
  <c r="A449" i="2"/>
  <c r="S448" i="2"/>
  <c r="O448" i="2"/>
  <c r="A448" i="2"/>
  <c r="S447" i="2"/>
  <c r="O447" i="2"/>
  <c r="K447" i="2"/>
  <c r="A447" i="2"/>
  <c r="S446" i="2"/>
  <c r="O446" i="2"/>
  <c r="K446" i="2"/>
  <c r="A446" i="2"/>
  <c r="S445" i="2"/>
  <c r="O445" i="2"/>
  <c r="K445" i="2"/>
  <c r="A445" i="2"/>
  <c r="S444" i="2"/>
  <c r="O444" i="2"/>
  <c r="A444" i="2"/>
  <c r="S443" i="2"/>
  <c r="O443" i="2"/>
  <c r="A443" i="2"/>
  <c r="S442" i="2"/>
  <c r="O442" i="2"/>
  <c r="A442" i="2"/>
  <c r="S441" i="2"/>
  <c r="O441" i="2"/>
  <c r="J441" i="2"/>
  <c r="A441" i="2"/>
  <c r="S440" i="2"/>
  <c r="O440" i="2"/>
  <c r="J440" i="2"/>
  <c r="A440" i="2"/>
  <c r="S439" i="2"/>
  <c r="O439" i="2"/>
  <c r="J439" i="2"/>
  <c r="A439" i="2"/>
  <c r="S438" i="2"/>
  <c r="O438" i="2"/>
  <c r="A438" i="2"/>
  <c r="S437" i="2"/>
  <c r="O437" i="2"/>
  <c r="A437" i="2"/>
  <c r="S436" i="2"/>
  <c r="O436" i="2"/>
  <c r="A436" i="2"/>
  <c r="S435" i="2"/>
  <c r="O435" i="2"/>
  <c r="A435" i="2"/>
  <c r="S434" i="2"/>
  <c r="O434" i="2"/>
  <c r="A434" i="2"/>
  <c r="S433" i="2"/>
  <c r="O433" i="2"/>
  <c r="A433" i="2"/>
  <c r="S432" i="2"/>
  <c r="O432" i="2"/>
  <c r="A432" i="2"/>
  <c r="S431" i="2"/>
  <c r="O431" i="2"/>
  <c r="A431" i="2"/>
  <c r="S430" i="2"/>
  <c r="O430" i="2"/>
  <c r="A430" i="2"/>
  <c r="S429" i="2"/>
  <c r="O429" i="2"/>
  <c r="L429" i="2"/>
  <c r="A429" i="2"/>
  <c r="S428" i="2"/>
  <c r="O428" i="2"/>
  <c r="L428" i="2"/>
  <c r="A428" i="2"/>
  <c r="S427" i="2"/>
  <c r="O427" i="2"/>
  <c r="L427" i="2"/>
  <c r="A427" i="2"/>
  <c r="S426" i="2"/>
  <c r="O426" i="2"/>
  <c r="L426" i="2"/>
  <c r="A426" i="2"/>
  <c r="S425" i="2"/>
  <c r="O425" i="2"/>
  <c r="L425" i="2"/>
  <c r="A425" i="2"/>
  <c r="S424" i="2"/>
  <c r="O424" i="2"/>
  <c r="L424" i="2"/>
  <c r="A424" i="2"/>
  <c r="S423" i="2"/>
  <c r="O423" i="2"/>
  <c r="L423" i="2"/>
  <c r="A423" i="2"/>
  <c r="S422" i="2"/>
  <c r="O422" i="2"/>
  <c r="L422" i="2"/>
  <c r="A422" i="2"/>
  <c r="S421" i="2"/>
  <c r="O421" i="2"/>
  <c r="L421" i="2"/>
  <c r="A421" i="2"/>
  <c r="S420" i="2"/>
  <c r="O420" i="2"/>
  <c r="L420" i="2"/>
  <c r="A420" i="2"/>
  <c r="S419" i="2"/>
  <c r="O419" i="2"/>
  <c r="L419" i="2"/>
  <c r="A419" i="2"/>
  <c r="S418" i="2"/>
  <c r="O418" i="2"/>
  <c r="L418" i="2"/>
  <c r="A418" i="2"/>
  <c r="S417" i="2"/>
  <c r="O417" i="2"/>
  <c r="L417" i="2"/>
  <c r="A417" i="2"/>
  <c r="S416" i="2"/>
  <c r="O416" i="2"/>
  <c r="L416" i="2"/>
  <c r="A416" i="2"/>
  <c r="S415" i="2"/>
  <c r="O415" i="2"/>
  <c r="L415" i="2"/>
  <c r="A415" i="2"/>
  <c r="S414" i="2"/>
  <c r="O414" i="2"/>
  <c r="L414" i="2"/>
  <c r="A414" i="2"/>
  <c r="S413" i="2"/>
  <c r="O413" i="2"/>
  <c r="L413" i="2"/>
  <c r="A413" i="2"/>
  <c r="S412" i="2"/>
  <c r="O412" i="2"/>
  <c r="L412" i="2"/>
  <c r="A412" i="2"/>
  <c r="S411" i="2"/>
  <c r="O411" i="2"/>
  <c r="K411" i="2"/>
  <c r="A411" i="2"/>
  <c r="S410" i="2"/>
  <c r="O410" i="2"/>
  <c r="K410" i="2"/>
  <c r="A410" i="2"/>
  <c r="S409" i="2"/>
  <c r="O409" i="2"/>
  <c r="K409" i="2"/>
  <c r="A409" i="2"/>
  <c r="S408" i="2"/>
  <c r="O408" i="2"/>
  <c r="K408" i="2"/>
  <c r="A408" i="2"/>
  <c r="S407" i="2"/>
  <c r="O407" i="2"/>
  <c r="K407" i="2"/>
  <c r="A407" i="2"/>
  <c r="S406" i="2"/>
  <c r="O406" i="2"/>
  <c r="K406" i="2"/>
  <c r="A406" i="2"/>
  <c r="S405" i="2"/>
  <c r="O405" i="2"/>
  <c r="K405" i="2"/>
  <c r="A405" i="2"/>
  <c r="S404" i="2"/>
  <c r="O404" i="2"/>
  <c r="K404" i="2"/>
  <c r="A404" i="2"/>
  <c r="S403" i="2"/>
  <c r="O403" i="2"/>
  <c r="K403" i="2"/>
  <c r="A403" i="2"/>
  <c r="S402" i="2"/>
  <c r="O402" i="2"/>
  <c r="K402" i="2"/>
  <c r="A402" i="2"/>
  <c r="S401" i="2"/>
  <c r="O401" i="2"/>
  <c r="K401" i="2"/>
  <c r="A401" i="2"/>
  <c r="S400" i="2"/>
  <c r="O400" i="2"/>
  <c r="K400" i="2"/>
  <c r="A400" i="2"/>
  <c r="S399" i="2"/>
  <c r="O399" i="2"/>
  <c r="K399" i="2"/>
  <c r="A399" i="2"/>
  <c r="S398" i="2"/>
  <c r="O398" i="2"/>
  <c r="K398" i="2"/>
  <c r="A398" i="2"/>
  <c r="S397" i="2"/>
  <c r="O397" i="2"/>
  <c r="K397" i="2"/>
  <c r="A397" i="2"/>
  <c r="S396" i="2"/>
  <c r="O396" i="2"/>
  <c r="K396" i="2"/>
  <c r="A396" i="2"/>
  <c r="S395" i="2"/>
  <c r="O395" i="2"/>
  <c r="K395" i="2"/>
  <c r="A395" i="2"/>
  <c r="S394" i="2"/>
  <c r="O394" i="2"/>
  <c r="K394" i="2"/>
  <c r="A394" i="2"/>
  <c r="S393" i="2"/>
  <c r="O393" i="2"/>
  <c r="I393" i="2"/>
  <c r="A393" i="2"/>
  <c r="S392" i="2"/>
  <c r="O392" i="2"/>
  <c r="I392" i="2"/>
  <c r="A392" i="2"/>
  <c r="S391" i="2"/>
  <c r="O391" i="2"/>
  <c r="I391" i="2"/>
  <c r="A391" i="2"/>
  <c r="S390" i="2"/>
  <c r="O390" i="2"/>
  <c r="I390" i="2"/>
  <c r="A390" i="2"/>
  <c r="S389" i="2"/>
  <c r="O389" i="2"/>
  <c r="I389" i="2"/>
  <c r="A389" i="2"/>
  <c r="S388" i="2"/>
  <c r="O388" i="2"/>
  <c r="I388" i="2"/>
  <c r="A388" i="2"/>
  <c r="S387" i="2"/>
  <c r="O387" i="2"/>
  <c r="I387" i="2"/>
  <c r="A387" i="2"/>
  <c r="S386" i="2"/>
  <c r="O386" i="2"/>
  <c r="I386" i="2"/>
  <c r="A386" i="2"/>
  <c r="S385" i="2"/>
  <c r="O385" i="2"/>
  <c r="I385" i="2"/>
  <c r="A385" i="2"/>
  <c r="S384" i="2"/>
  <c r="O384" i="2"/>
  <c r="I384" i="2"/>
  <c r="A384" i="2"/>
  <c r="S383" i="2"/>
  <c r="O383" i="2"/>
  <c r="I383" i="2"/>
  <c r="A383" i="2"/>
  <c r="S382" i="2"/>
  <c r="O382" i="2"/>
  <c r="I382" i="2"/>
  <c r="A382" i="2"/>
  <c r="S381" i="2"/>
  <c r="O381" i="2"/>
  <c r="I381" i="2"/>
  <c r="A381" i="2"/>
  <c r="S380" i="2"/>
  <c r="O380" i="2"/>
  <c r="I380" i="2"/>
  <c r="A380" i="2"/>
  <c r="S379" i="2"/>
  <c r="O379" i="2"/>
  <c r="I379" i="2"/>
  <c r="A379" i="2"/>
  <c r="S378" i="2"/>
  <c r="O378" i="2"/>
  <c r="I378" i="2"/>
  <c r="A378" i="2"/>
  <c r="S377" i="2"/>
  <c r="O377" i="2"/>
  <c r="I377" i="2"/>
  <c r="A377" i="2"/>
  <c r="S376" i="2"/>
  <c r="O376" i="2"/>
  <c r="I376" i="2"/>
  <c r="A376" i="2"/>
  <c r="S375" i="2"/>
  <c r="O375" i="2"/>
  <c r="J375" i="2"/>
  <c r="A375" i="2"/>
  <c r="S374" i="2"/>
  <c r="O374" i="2"/>
  <c r="J374" i="2"/>
  <c r="A374" i="2"/>
  <c r="S373" i="2"/>
  <c r="O373" i="2"/>
  <c r="J373" i="2"/>
  <c r="A373" i="2"/>
  <c r="S372" i="2"/>
  <c r="O372" i="2"/>
  <c r="J372" i="2"/>
  <c r="A372" i="2"/>
  <c r="S371" i="2"/>
  <c r="O371" i="2"/>
  <c r="J371" i="2"/>
  <c r="A371" i="2"/>
  <c r="S370" i="2"/>
  <c r="O370" i="2"/>
  <c r="J370" i="2"/>
  <c r="A370" i="2"/>
  <c r="S369" i="2"/>
  <c r="O369" i="2"/>
  <c r="J369" i="2"/>
  <c r="A369" i="2"/>
  <c r="S368" i="2"/>
  <c r="O368" i="2"/>
  <c r="J368" i="2"/>
  <c r="A368" i="2"/>
  <c r="S367" i="2"/>
  <c r="O367" i="2"/>
  <c r="J367" i="2"/>
  <c r="A367" i="2"/>
  <c r="S366" i="2"/>
  <c r="O366" i="2"/>
  <c r="J366" i="2"/>
  <c r="A366" i="2"/>
  <c r="S365" i="2"/>
  <c r="O365" i="2"/>
  <c r="J365" i="2"/>
  <c r="A365" i="2"/>
  <c r="S364" i="2"/>
  <c r="O364" i="2"/>
  <c r="J364" i="2"/>
  <c r="A364" i="2"/>
  <c r="S363" i="2"/>
  <c r="O363" i="2"/>
  <c r="J363" i="2"/>
  <c r="A363" i="2"/>
  <c r="S362" i="2"/>
  <c r="O362" i="2"/>
  <c r="J362" i="2"/>
  <c r="A362" i="2"/>
  <c r="S361" i="2"/>
  <c r="O361" i="2"/>
  <c r="J361" i="2"/>
  <c r="A361" i="2"/>
  <c r="S360" i="2"/>
  <c r="O360" i="2"/>
  <c r="J360" i="2"/>
  <c r="A360" i="2"/>
  <c r="S359" i="2"/>
  <c r="O359" i="2"/>
  <c r="J359" i="2"/>
  <c r="A359" i="2"/>
  <c r="S358" i="2"/>
  <c r="O358" i="2"/>
  <c r="J358" i="2"/>
  <c r="A358" i="2"/>
  <c r="S357" i="2"/>
  <c r="O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A351" i="2"/>
  <c r="S350" i="2"/>
  <c r="A350" i="2"/>
  <c r="S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J334" i="2"/>
  <c r="A334" i="2"/>
  <c r="S333" i="2"/>
  <c r="J333" i="2"/>
  <c r="A333" i="2"/>
  <c r="S332" i="2"/>
  <c r="J332" i="2"/>
  <c r="A332" i="2"/>
  <c r="S331" i="2"/>
  <c r="J331" i="2"/>
  <c r="A331" i="2"/>
  <c r="S330" i="2"/>
  <c r="J330" i="2"/>
  <c r="A330" i="2"/>
  <c r="S329" i="2"/>
  <c r="J329" i="2"/>
  <c r="A329" i="2"/>
  <c r="S328" i="2"/>
  <c r="J328" i="2"/>
  <c r="A328" i="2"/>
  <c r="S327" i="2"/>
  <c r="J327" i="2"/>
  <c r="A327" i="2"/>
  <c r="S326" i="2"/>
  <c r="A326" i="2"/>
  <c r="S325" i="2"/>
  <c r="J325" i="2"/>
  <c r="J326" i="2" s="1"/>
  <c r="A325" i="2"/>
  <c r="S324" i="2"/>
  <c r="J324" i="2"/>
  <c r="A324" i="2"/>
  <c r="S323" i="2"/>
  <c r="J323" i="2"/>
  <c r="A323" i="2"/>
  <c r="S322" i="2"/>
  <c r="A322" i="2"/>
  <c r="S321" i="2"/>
  <c r="J321" i="2"/>
  <c r="J322" i="2" s="1"/>
  <c r="A321" i="2"/>
  <c r="S320" i="2"/>
  <c r="J320" i="2"/>
  <c r="A320" i="2"/>
  <c r="S319" i="2"/>
  <c r="J319" i="2"/>
  <c r="A319" i="2"/>
  <c r="S318" i="2"/>
  <c r="J318" i="2"/>
  <c r="A318" i="2"/>
  <c r="S317" i="2"/>
  <c r="J317" i="2"/>
  <c r="A317" i="2"/>
  <c r="S316" i="2"/>
  <c r="J316" i="2"/>
  <c r="A316" i="2"/>
  <c r="S315" i="2"/>
  <c r="J315" i="2"/>
  <c r="A315" i="2"/>
  <c r="S314" i="2"/>
  <c r="J314" i="2"/>
  <c r="A314" i="2"/>
  <c r="S313" i="2"/>
  <c r="J313" i="2"/>
  <c r="A313" i="2"/>
  <c r="S312" i="2"/>
  <c r="J312" i="2"/>
  <c r="A312" i="2"/>
  <c r="S311" i="2"/>
  <c r="J311" i="2"/>
  <c r="A311" i="2"/>
  <c r="S310" i="2"/>
  <c r="J310" i="2"/>
  <c r="A310" i="2"/>
  <c r="S309" i="2"/>
  <c r="J309" i="2"/>
  <c r="A309" i="2"/>
  <c r="S308" i="2"/>
  <c r="J308" i="2"/>
  <c r="A308" i="2"/>
  <c r="S307" i="2"/>
  <c r="J307" i="2"/>
  <c r="A307" i="2"/>
  <c r="S306" i="2"/>
  <c r="J306" i="2"/>
  <c r="A306" i="2"/>
  <c r="S305" i="2"/>
  <c r="J305" i="2"/>
  <c r="A305" i="2"/>
  <c r="S304" i="2"/>
  <c r="J304" i="2"/>
  <c r="A304" i="2"/>
  <c r="S303" i="2"/>
  <c r="J303" i="2"/>
  <c r="A303" i="2"/>
  <c r="S302" i="2"/>
  <c r="J302" i="2"/>
  <c r="A302" i="2"/>
  <c r="S301" i="2"/>
  <c r="J301" i="2"/>
  <c r="A301" i="2"/>
  <c r="S300" i="2"/>
  <c r="J300" i="2"/>
  <c r="A300" i="2"/>
  <c r="S299" i="2"/>
  <c r="J299" i="2"/>
  <c r="A299" i="2"/>
  <c r="S298" i="2"/>
  <c r="J298" i="2"/>
  <c r="A298" i="2"/>
  <c r="S297" i="2"/>
  <c r="J297" i="2"/>
  <c r="A297" i="2"/>
  <c r="S296" i="2"/>
  <c r="J296" i="2"/>
  <c r="A296" i="2"/>
  <c r="S295" i="2"/>
  <c r="J295" i="2"/>
  <c r="A295" i="2"/>
  <c r="S294" i="2"/>
  <c r="J294" i="2"/>
  <c r="A294" i="2"/>
  <c r="S293" i="2"/>
  <c r="J293" i="2"/>
  <c r="A293" i="2"/>
  <c r="S292" i="2"/>
  <c r="J292" i="2"/>
  <c r="A292" i="2"/>
  <c r="S291" i="2"/>
  <c r="J291" i="2"/>
  <c r="A291" i="2"/>
  <c r="S290" i="2"/>
  <c r="J290" i="2"/>
  <c r="A290" i="2"/>
  <c r="S289" i="2"/>
  <c r="J289" i="2"/>
  <c r="A289" i="2"/>
  <c r="S288" i="2"/>
  <c r="J288" i="2"/>
  <c r="A288" i="2"/>
  <c r="S287" i="2"/>
  <c r="J287" i="2"/>
  <c r="A287" i="2"/>
  <c r="S286" i="2"/>
  <c r="J286" i="2"/>
  <c r="A286" i="2"/>
  <c r="S285" i="2"/>
  <c r="J285" i="2"/>
  <c r="A285" i="2"/>
  <c r="S284" i="2"/>
  <c r="A284" i="2"/>
  <c r="S283" i="2"/>
  <c r="A283" i="2"/>
  <c r="S282" i="2"/>
  <c r="A282" i="2"/>
  <c r="S281" i="2"/>
  <c r="A281" i="2"/>
  <c r="S280" i="2"/>
  <c r="A280" i="2"/>
  <c r="S279" i="2"/>
  <c r="A279" i="2"/>
  <c r="S278" i="2"/>
  <c r="A278" i="2"/>
  <c r="S277" i="2"/>
  <c r="A277" i="2"/>
  <c r="S276" i="2"/>
  <c r="A276" i="2"/>
  <c r="S275" i="2"/>
  <c r="A275" i="2"/>
  <c r="S274" i="2"/>
  <c r="A274" i="2"/>
  <c r="S273" i="2"/>
  <c r="A273" i="2"/>
  <c r="S272" i="2"/>
  <c r="A272" i="2"/>
  <c r="S271" i="2"/>
  <c r="A271" i="2"/>
  <c r="S270" i="2"/>
  <c r="A270" i="2"/>
  <c r="S269" i="2"/>
  <c r="A269" i="2"/>
  <c r="S268" i="2"/>
  <c r="A268" i="2"/>
  <c r="S267" i="2"/>
  <c r="A267" i="2"/>
  <c r="S266" i="2"/>
  <c r="A266" i="2"/>
  <c r="S265" i="2"/>
  <c r="A265" i="2"/>
  <c r="S264" i="2"/>
  <c r="A264" i="2"/>
  <c r="S263" i="2"/>
  <c r="A263" i="2"/>
  <c r="S262" i="2"/>
  <c r="A262" i="2"/>
  <c r="S261" i="2"/>
  <c r="O261" i="2"/>
  <c r="A261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S254" i="2"/>
  <c r="O254" i="2"/>
  <c r="A254" i="2"/>
  <c r="U253" i="2"/>
  <c r="S253" i="2"/>
  <c r="O253" i="2"/>
  <c r="A253" i="2"/>
  <c r="U252" i="2"/>
  <c r="S252" i="2"/>
  <c r="O252" i="2"/>
  <c r="A252" i="2"/>
  <c r="S251" i="2"/>
  <c r="O251" i="2"/>
  <c r="A251" i="2"/>
  <c r="S250" i="2"/>
  <c r="O250" i="2"/>
  <c r="A250" i="2"/>
  <c r="S249" i="2"/>
  <c r="O249" i="2"/>
  <c r="A249" i="2"/>
  <c r="S248" i="2"/>
  <c r="O248" i="2"/>
  <c r="A248" i="2"/>
  <c r="S247" i="2"/>
  <c r="O247" i="2"/>
  <c r="A247" i="2"/>
  <c r="O246" i="2"/>
  <c r="A246" i="2"/>
  <c r="S245" i="2"/>
  <c r="O245" i="2"/>
  <c r="A245" i="2"/>
  <c r="S244" i="2"/>
  <c r="O244" i="2"/>
  <c r="A244" i="2"/>
  <c r="S243" i="2"/>
  <c r="O243" i="2"/>
  <c r="A243" i="2"/>
  <c r="U242" i="2"/>
  <c r="S242" i="2"/>
  <c r="O242" i="2"/>
  <c r="A242" i="2"/>
  <c r="U241" i="2"/>
  <c r="S241" i="2"/>
  <c r="O241" i="2"/>
  <c r="A241" i="2"/>
  <c r="S240" i="2"/>
  <c r="O240" i="2"/>
  <c r="A240" i="2"/>
  <c r="S239" i="2"/>
  <c r="A239" i="2"/>
  <c r="S238" i="2"/>
  <c r="O238" i="2"/>
  <c r="A238" i="2"/>
  <c r="S237" i="2"/>
  <c r="O237" i="2"/>
  <c r="A237" i="2"/>
  <c r="S236" i="2"/>
  <c r="O236" i="2"/>
  <c r="A236" i="2"/>
  <c r="U235" i="2"/>
  <c r="S235" i="2"/>
  <c r="O235" i="2"/>
  <c r="A235" i="2"/>
  <c r="U234" i="2"/>
  <c r="S234" i="2"/>
  <c r="O234" i="2"/>
  <c r="A234" i="2"/>
  <c r="S233" i="2"/>
  <c r="O233" i="2"/>
  <c r="A233" i="2"/>
  <c r="S232" i="2"/>
  <c r="O232" i="2"/>
  <c r="A232" i="2"/>
  <c r="S231" i="2"/>
  <c r="O231" i="2"/>
  <c r="A231" i="2"/>
  <c r="S230" i="2"/>
  <c r="A230" i="2"/>
  <c r="S229" i="2"/>
  <c r="O229" i="2"/>
  <c r="A229" i="2"/>
  <c r="S228" i="2"/>
  <c r="O228" i="2"/>
  <c r="A228" i="2"/>
  <c r="S227" i="2"/>
  <c r="O227" i="2"/>
  <c r="A227" i="2"/>
  <c r="S226" i="2"/>
  <c r="O226" i="2"/>
  <c r="A226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U219" i="2"/>
  <c r="S219" i="2"/>
  <c r="O219" i="2"/>
  <c r="A219" i="2"/>
  <c r="U218" i="2"/>
  <c r="S218" i="2"/>
  <c r="O218" i="2"/>
  <c r="A218" i="2"/>
  <c r="U217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O213" i="2"/>
  <c r="A213" i="2"/>
  <c r="S212" i="2"/>
  <c r="O212" i="2"/>
  <c r="A212" i="2"/>
  <c r="S211" i="2"/>
  <c r="O211" i="2"/>
  <c r="A211" i="2"/>
  <c r="S210" i="2"/>
  <c r="O210" i="2"/>
  <c r="A210" i="2"/>
  <c r="S209" i="2"/>
  <c r="O209" i="2"/>
  <c r="A209" i="2"/>
  <c r="S208" i="2"/>
  <c r="O208" i="2"/>
  <c r="A208" i="2"/>
  <c r="S207" i="2"/>
  <c r="O207" i="2"/>
  <c r="A207" i="2"/>
  <c r="S206" i="2"/>
  <c r="O206" i="2"/>
  <c r="A206" i="2"/>
  <c r="S205" i="2"/>
  <c r="A205" i="2"/>
  <c r="S204" i="2"/>
  <c r="O204" i="2"/>
  <c r="A204" i="2"/>
  <c r="U203" i="2"/>
  <c r="S203" i="2"/>
  <c r="O203" i="2"/>
  <c r="A203" i="2"/>
  <c r="U202" i="2"/>
  <c r="S202" i="2"/>
  <c r="O202" i="2"/>
  <c r="A202" i="2"/>
  <c r="U201" i="2"/>
  <c r="S201" i="2"/>
  <c r="O201" i="2"/>
  <c r="A201" i="2"/>
  <c r="U200" i="2"/>
  <c r="S200" i="2"/>
  <c r="O200" i="2"/>
  <c r="A200" i="2"/>
  <c r="U199" i="2"/>
  <c r="S199" i="2"/>
  <c r="O199" i="2"/>
  <c r="A199" i="2"/>
  <c r="S198" i="2"/>
  <c r="O198" i="2"/>
  <c r="A198" i="2"/>
  <c r="O197" i="2"/>
  <c r="A197" i="2"/>
  <c r="S196" i="2"/>
  <c r="O196" i="2"/>
  <c r="A196" i="2"/>
  <c r="S195" i="2"/>
  <c r="O195" i="2"/>
  <c r="A195" i="2"/>
  <c r="O194" i="2"/>
  <c r="A194" i="2"/>
  <c r="S193" i="2"/>
  <c r="O193" i="2"/>
  <c r="I193" i="2"/>
  <c r="A193" i="2"/>
  <c r="S192" i="2"/>
  <c r="O192" i="2"/>
  <c r="I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A185" i="2"/>
  <c r="S184" i="2"/>
  <c r="O184" i="2"/>
  <c r="A184" i="2"/>
  <c r="S183" i="2"/>
  <c r="O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O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O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O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A98" i="2"/>
  <c r="S97" i="2"/>
  <c r="O97" i="2"/>
  <c r="A97" i="2"/>
  <c r="S96" i="2"/>
  <c r="O96" i="2"/>
  <c r="A96" i="2"/>
  <c r="S95" i="2"/>
  <c r="O95" i="2"/>
  <c r="A95" i="2"/>
  <c r="S94" i="2"/>
  <c r="O94" i="2"/>
  <c r="A94" i="2"/>
  <c r="S93" i="2"/>
  <c r="O93" i="2"/>
  <c r="A93" i="2"/>
  <c r="S92" i="2"/>
  <c r="O92" i="2"/>
  <c r="A92" i="2"/>
  <c r="S91" i="2"/>
  <c r="O91" i="2"/>
  <c r="A91" i="2"/>
  <c r="S90" i="2"/>
  <c r="O90" i="2"/>
  <c r="A90" i="2"/>
  <c r="S89" i="2"/>
  <c r="O89" i="2"/>
  <c r="A89" i="2"/>
  <c r="S88" i="2"/>
  <c r="O88" i="2"/>
  <c r="A88" i="2"/>
  <c r="S87" i="2"/>
  <c r="O87" i="2"/>
  <c r="A87" i="2"/>
  <c r="S86" i="2"/>
  <c r="O86" i="2"/>
  <c r="A86" i="2"/>
  <c r="S85" i="2"/>
  <c r="O85" i="2"/>
  <c r="A85" i="2"/>
  <c r="S84" i="2"/>
  <c r="O84" i="2"/>
  <c r="A84" i="2"/>
  <c r="S83" i="2"/>
  <c r="O83" i="2"/>
  <c r="A83" i="2"/>
  <c r="S82" i="2"/>
  <c r="O82" i="2"/>
  <c r="A82" i="2"/>
  <c r="S81" i="2"/>
  <c r="O81" i="2"/>
  <c r="A81" i="2"/>
  <c r="S80" i="2"/>
  <c r="O80" i="2"/>
  <c r="A80" i="2"/>
  <c r="S79" i="2"/>
  <c r="O79" i="2"/>
  <c r="A79" i="2"/>
  <c r="S78" i="2"/>
  <c r="O78" i="2"/>
  <c r="A78" i="2"/>
  <c r="S77" i="2"/>
  <c r="O77" i="2"/>
  <c r="A77" i="2"/>
  <c r="S76" i="2"/>
  <c r="O76" i="2"/>
  <c r="A76" i="2"/>
  <c r="S75" i="2"/>
  <c r="O75" i="2"/>
  <c r="A75" i="2"/>
  <c r="S74" i="2"/>
  <c r="O74" i="2"/>
  <c r="A74" i="2"/>
  <c r="S73" i="2"/>
  <c r="I73" i="2"/>
  <c r="A73" i="2"/>
  <c r="S72" i="2"/>
  <c r="O72" i="2"/>
  <c r="A72" i="2"/>
  <c r="S71" i="2"/>
  <c r="O71" i="2"/>
  <c r="A71" i="2"/>
  <c r="S70" i="2"/>
  <c r="O70" i="2"/>
  <c r="A70" i="2"/>
  <c r="S69" i="2"/>
  <c r="O69" i="2"/>
  <c r="A69" i="2"/>
  <c r="S68" i="2"/>
  <c r="O68" i="2"/>
  <c r="A68" i="2"/>
  <c r="S67" i="2"/>
  <c r="O67" i="2"/>
  <c r="A67" i="2"/>
  <c r="S66" i="2"/>
  <c r="O66" i="2"/>
  <c r="A66" i="2"/>
  <c r="S65" i="2"/>
  <c r="O65" i="2"/>
  <c r="A65" i="2"/>
  <c r="S64" i="2"/>
  <c r="O64" i="2"/>
  <c r="A64" i="2"/>
  <c r="S63" i="2"/>
  <c r="O63" i="2"/>
  <c r="A63" i="2"/>
  <c r="S62" i="2"/>
  <c r="O62" i="2"/>
  <c r="A62" i="2"/>
  <c r="S61" i="2"/>
  <c r="O61" i="2"/>
  <c r="A61" i="2"/>
  <c r="S60" i="2"/>
  <c r="O60" i="2"/>
  <c r="A60" i="2"/>
  <c r="S59" i="2"/>
  <c r="O59" i="2"/>
  <c r="A59" i="2"/>
  <c r="S58" i="2"/>
  <c r="O58" i="2"/>
  <c r="A58" i="2"/>
  <c r="S57" i="2"/>
  <c r="O57" i="2"/>
  <c r="A57" i="2"/>
  <c r="S56" i="2"/>
  <c r="O56" i="2"/>
  <c r="A56" i="2"/>
  <c r="S55" i="2"/>
  <c r="O55" i="2"/>
  <c r="A55" i="2"/>
  <c r="S54" i="2"/>
  <c r="O54" i="2"/>
  <c r="A54" i="2"/>
  <c r="S53" i="2"/>
  <c r="O53" i="2"/>
  <c r="A53" i="2"/>
  <c r="S52" i="2"/>
  <c r="O52" i="2"/>
  <c r="A52" i="2"/>
  <c r="S51" i="2"/>
  <c r="O51" i="2"/>
  <c r="A51" i="2"/>
  <c r="S50" i="2"/>
  <c r="O50" i="2"/>
  <c r="I50" i="2"/>
  <c r="A50" i="2"/>
  <c r="S49" i="2"/>
  <c r="O49" i="2"/>
  <c r="A49" i="2"/>
  <c r="S48" i="2"/>
  <c r="O48" i="2"/>
  <c r="A48" i="2"/>
  <c r="S47" i="2"/>
  <c r="O47" i="2"/>
  <c r="I47" i="2"/>
  <c r="A47" i="2"/>
  <c r="S46" i="2"/>
  <c r="O46" i="2"/>
  <c r="A46" i="2"/>
  <c r="S45" i="2"/>
  <c r="O45" i="2"/>
  <c r="A45" i="2"/>
  <c r="S44" i="2"/>
  <c r="O44" i="2"/>
  <c r="I44" i="2"/>
  <c r="A44" i="2"/>
  <c r="S43" i="2"/>
  <c r="O43" i="2"/>
  <c r="A43" i="2"/>
  <c r="S42" i="2"/>
  <c r="O42" i="2"/>
  <c r="A42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C124" i="1"/>
  <c r="C43" i="1"/>
  <c r="C226" i="1"/>
  <c r="C202" i="1"/>
  <c r="E2" i="4"/>
  <c r="O319" i="2"/>
  <c r="C229" i="1"/>
  <c r="C75" i="1"/>
  <c r="O349" i="2"/>
  <c r="C51" i="1"/>
  <c r="C109" i="1"/>
  <c r="O285" i="2"/>
  <c r="O664" i="2"/>
  <c r="C98" i="1"/>
  <c r="C309" i="1"/>
  <c r="O329" i="2"/>
  <c r="O263" i="2"/>
  <c r="C315" i="1"/>
  <c r="C178" i="1"/>
  <c r="C27" i="1"/>
  <c r="C77" i="1"/>
  <c r="C2" i="1"/>
  <c r="C196" i="1"/>
  <c r="C293" i="1"/>
  <c r="O337" i="2"/>
  <c r="O352" i="2"/>
  <c r="C86" i="1"/>
  <c r="O320" i="2"/>
  <c r="C166" i="1"/>
  <c r="S644" i="2"/>
  <c r="C134" i="1"/>
  <c r="C194" i="1"/>
  <c r="C152" i="1"/>
  <c r="C138" i="1"/>
  <c r="C281" i="1"/>
  <c r="C78" i="1"/>
  <c r="C170" i="1"/>
  <c r="C217" i="1"/>
  <c r="C271" i="1"/>
  <c r="O344" i="2"/>
  <c r="C83" i="1"/>
  <c r="O273" i="2"/>
  <c r="C285" i="1"/>
  <c r="C111" i="1"/>
  <c r="O284" i="2"/>
  <c r="O524" i="2"/>
  <c r="C160" i="1"/>
  <c r="C129" i="1"/>
  <c r="O345" i="2"/>
  <c r="S504" i="2"/>
  <c r="C193" i="1"/>
  <c r="O135" i="2"/>
  <c r="C80" i="1"/>
  <c r="C263" i="1"/>
  <c r="C181" i="1"/>
  <c r="C222" i="1"/>
  <c r="O185" i="2"/>
  <c r="O510" i="2"/>
  <c r="S520" i="2"/>
  <c r="S660" i="2"/>
  <c r="E8" i="4"/>
  <c r="C249" i="1"/>
  <c r="C64" i="1"/>
  <c r="C211" i="1"/>
  <c r="C74" i="1"/>
  <c r="C344" i="1"/>
  <c r="C358" i="1"/>
  <c r="C99" i="1"/>
  <c r="O509" i="2"/>
  <c r="C356" i="1"/>
  <c r="S640" i="2"/>
  <c r="O298" i="2"/>
  <c r="C352" i="1"/>
  <c r="C97" i="1"/>
  <c r="C146" i="1"/>
  <c r="C180" i="1"/>
  <c r="S662" i="2"/>
  <c r="C310" i="1"/>
  <c r="O303" i="2"/>
  <c r="O265" i="2"/>
  <c r="C69" i="1"/>
  <c r="C259" i="1"/>
  <c r="C128" i="1"/>
  <c r="C29" i="1"/>
  <c r="C264" i="1"/>
  <c r="O333" i="2"/>
  <c r="C191" i="1"/>
  <c r="O268" i="2"/>
  <c r="O295" i="2"/>
  <c r="O332" i="2"/>
  <c r="C284" i="1"/>
  <c r="C257" i="1"/>
  <c r="C84" i="1"/>
  <c r="C210" i="1"/>
  <c r="C213" i="1"/>
  <c r="C294" i="1"/>
  <c r="C131" i="1"/>
  <c r="C225" i="1"/>
  <c r="C246" i="1"/>
  <c r="O331" i="2"/>
  <c r="O277" i="2"/>
  <c r="C333" i="1"/>
  <c r="C298" i="1"/>
  <c r="C215" i="1"/>
  <c r="O670" i="2"/>
  <c r="C221" i="1"/>
  <c r="C289" i="1"/>
  <c r="S546" i="2"/>
  <c r="C362" i="1"/>
  <c r="C65" i="1"/>
  <c r="E7" i="4"/>
  <c r="C2" i="4"/>
  <c r="O527" i="2"/>
  <c r="O281" i="2"/>
  <c r="C188" i="1"/>
  <c r="C313" i="1"/>
  <c r="C360" i="1"/>
  <c r="C258" i="1"/>
  <c r="C340" i="1"/>
  <c r="C92" i="1"/>
  <c r="C335" i="1"/>
  <c r="C31" i="1"/>
  <c r="S499" i="2"/>
  <c r="C102" i="1"/>
  <c r="C183" i="1"/>
  <c r="C354" i="1"/>
  <c r="O514" i="2"/>
  <c r="S505" i="2"/>
  <c r="C105" i="1"/>
  <c r="C163" i="1"/>
  <c r="C94" i="1"/>
  <c r="C184" i="1"/>
  <c r="C173" i="1"/>
  <c r="C143" i="1"/>
  <c r="C162" i="1"/>
  <c r="O512" i="2"/>
  <c r="O525" i="2"/>
  <c r="C112" i="1"/>
  <c r="C363" i="1"/>
  <c r="C169" i="1"/>
  <c r="C89" i="1"/>
  <c r="C301" i="1"/>
  <c r="C302" i="1"/>
  <c r="C319" i="1"/>
  <c r="C117" i="1"/>
  <c r="C150" i="1"/>
  <c r="C250" i="1"/>
  <c r="C16" i="1"/>
  <c r="O334" i="2"/>
  <c r="C12" i="1"/>
  <c r="C48" i="1"/>
  <c r="C79" i="1"/>
  <c r="C101" i="1"/>
  <c r="O523" i="2"/>
  <c r="C235" i="1"/>
  <c r="C355" i="1"/>
  <c r="O656" i="2"/>
  <c r="C275" i="1"/>
  <c r="C306" i="1"/>
  <c r="C91" i="1"/>
  <c r="O526" i="2"/>
  <c r="C187" i="1"/>
  <c r="O322" i="2"/>
  <c r="C286" i="1"/>
  <c r="C299" i="1"/>
  <c r="O511" i="2"/>
  <c r="C237" i="1"/>
  <c r="C168" i="1"/>
  <c r="O289" i="2"/>
  <c r="C59" i="1"/>
  <c r="C329" i="1"/>
  <c r="O286" i="2"/>
  <c r="C125" i="1"/>
  <c r="S517" i="2"/>
  <c r="S668" i="2"/>
  <c r="S500" i="2"/>
  <c r="S194" i="2"/>
  <c r="O341" i="2"/>
  <c r="C87" i="1"/>
  <c r="C269" i="1"/>
  <c r="C172" i="1"/>
  <c r="C338" i="1"/>
  <c r="O348" i="2"/>
  <c r="C357" i="1"/>
  <c r="C133" i="1"/>
  <c r="C63" i="1"/>
  <c r="O323" i="2"/>
  <c r="C296" i="1"/>
  <c r="O316" i="2"/>
  <c r="C100" i="1"/>
  <c r="C197" i="1"/>
  <c r="O205" i="2"/>
  <c r="O310" i="2"/>
  <c r="C336" i="1"/>
  <c r="C341" i="1"/>
  <c r="C231" i="1"/>
  <c r="O271" i="2"/>
  <c r="C230" i="1"/>
  <c r="O288" i="2"/>
  <c r="C153" i="1"/>
  <c r="O655" i="2"/>
  <c r="C118" i="1"/>
  <c r="C345" i="1"/>
  <c r="O522" i="2"/>
  <c r="C167" i="1"/>
  <c r="O338" i="2"/>
  <c r="C351" i="1"/>
  <c r="O508" i="2"/>
  <c r="C4" i="4"/>
  <c r="C267" i="1"/>
  <c r="C262" i="1"/>
  <c r="C96" i="1"/>
  <c r="C219" i="1"/>
  <c r="C331" i="1"/>
  <c r="C200" i="1"/>
  <c r="C4" i="1"/>
  <c r="C70" i="1"/>
  <c r="C216" i="1"/>
  <c r="C42" i="1"/>
  <c r="O239" i="2"/>
  <c r="C57" i="1"/>
  <c r="C108" i="1"/>
  <c r="C318" i="1"/>
  <c r="C287" i="1"/>
  <c r="O264" i="2"/>
  <c r="C243" i="1"/>
  <c r="C106" i="1"/>
  <c r="O507" i="2"/>
  <c r="C325" i="1"/>
  <c r="C174" i="1"/>
  <c r="O328" i="2"/>
  <c r="O657" i="2"/>
  <c r="O339" i="2"/>
  <c r="C198" i="1"/>
  <c r="C62" i="1"/>
  <c r="C223" i="1"/>
  <c r="O513" i="2"/>
  <c r="C11" i="1"/>
  <c r="C297" i="1"/>
  <c r="C195" i="1"/>
  <c r="C283" i="1"/>
  <c r="O659" i="2"/>
  <c r="C268" i="1"/>
  <c r="C113" i="1"/>
  <c r="O300" i="2"/>
  <c r="C145" i="1"/>
  <c r="C147" i="1"/>
  <c r="O336" i="2"/>
  <c r="O279" i="2"/>
  <c r="C20" i="1"/>
  <c r="C330" i="1"/>
  <c r="C90" i="1"/>
  <c r="C350" i="1"/>
  <c r="E3" i="4"/>
  <c r="O663" i="2"/>
  <c r="C323" i="1"/>
  <c r="C137" i="1"/>
  <c r="C212" i="1"/>
  <c r="O280" i="2"/>
  <c r="C266" i="1"/>
  <c r="S661" i="2"/>
  <c r="C265" i="1"/>
  <c r="E6" i="4"/>
  <c r="C347" i="1"/>
  <c r="O312" i="2"/>
  <c r="C44" i="1"/>
  <c r="S197" i="2"/>
  <c r="C142" i="1"/>
  <c r="O325" i="2"/>
  <c r="C135" i="1"/>
  <c r="C205" i="1"/>
  <c r="O269" i="2"/>
  <c r="C252" i="1"/>
  <c r="O324" i="2"/>
  <c r="C245" i="1"/>
  <c r="C114" i="1"/>
  <c r="C236" i="1"/>
  <c r="C239" i="1"/>
  <c r="C53" i="1"/>
  <c r="C120" i="1"/>
  <c r="O313" i="2"/>
  <c r="O354" i="2"/>
  <c r="C337" i="1"/>
  <c r="O287" i="2"/>
  <c r="C6" i="4"/>
  <c r="C30" i="1"/>
  <c r="C326" i="1"/>
  <c r="O307" i="2"/>
  <c r="O291" i="2"/>
  <c r="C270" i="1"/>
  <c r="C73" i="1"/>
  <c r="C56" i="1"/>
  <c r="C7" i="4"/>
  <c r="C261" i="1"/>
  <c r="O290" i="2"/>
  <c r="C365" i="1"/>
  <c r="C203" i="1"/>
  <c r="C234" i="1"/>
  <c r="C116" i="1"/>
  <c r="O314" i="2"/>
  <c r="C334" i="1"/>
  <c r="S542" i="2"/>
  <c r="O267" i="2"/>
  <c r="C241" i="1"/>
  <c r="O335" i="2"/>
  <c r="O283" i="2"/>
  <c r="C251" i="1"/>
  <c r="C218" i="1"/>
  <c r="C81" i="1"/>
  <c r="S506" i="2"/>
  <c r="C159" i="1"/>
  <c r="O669" i="2"/>
  <c r="C366" i="1"/>
  <c r="S643" i="2"/>
  <c r="C278" i="1"/>
  <c r="O665" i="2"/>
  <c r="O262" i="2"/>
  <c r="S246" i="2"/>
  <c r="C123" i="1"/>
  <c r="C242" i="1"/>
  <c r="C214" i="1"/>
  <c r="C127" i="1"/>
  <c r="C158" i="1"/>
  <c r="O311" i="2"/>
  <c r="C24" i="1"/>
  <c r="O293" i="2"/>
  <c r="C280" i="1"/>
  <c r="O309" i="2"/>
  <c r="O278" i="2"/>
  <c r="C50" i="1"/>
  <c r="C291" i="1"/>
  <c r="C324" i="1"/>
  <c r="C107" i="1"/>
  <c r="C28" i="1"/>
  <c r="C6" i="1"/>
  <c r="C349" i="1"/>
  <c r="E5" i="4"/>
  <c r="C144" i="1"/>
  <c r="C209" i="1"/>
  <c r="S501" i="2"/>
  <c r="S543" i="2"/>
  <c r="C176" i="1"/>
  <c r="C67" i="1"/>
  <c r="C305" i="1"/>
  <c r="C52" i="1"/>
  <c r="C322" i="1"/>
  <c r="C201" i="1"/>
  <c r="S518" i="2"/>
  <c r="O270" i="2"/>
  <c r="S516" i="2"/>
  <c r="C104" i="1"/>
  <c r="C154" i="1"/>
  <c r="C7" i="1"/>
  <c r="C332" i="1"/>
  <c r="C290" i="1"/>
  <c r="C121" i="1"/>
  <c r="O330" i="2"/>
  <c r="S641" i="2"/>
  <c r="O351" i="2"/>
  <c r="C132" i="1"/>
  <c r="O342" i="2"/>
  <c r="O230" i="2"/>
  <c r="C190" i="1"/>
  <c r="C238" i="1"/>
  <c r="O306" i="2"/>
  <c r="C82" i="1"/>
  <c r="C8" i="1"/>
  <c r="C41" i="1"/>
  <c r="C171" i="1"/>
  <c r="C18" i="1"/>
  <c r="C276" i="1"/>
  <c r="O304" i="2"/>
  <c r="C85" i="1"/>
  <c r="C103" i="1"/>
  <c r="C5" i="1"/>
  <c r="C260" i="1"/>
  <c r="C288" i="1"/>
  <c r="C228" i="1"/>
  <c r="C233" i="1"/>
  <c r="S667" i="2"/>
  <c r="O327" i="2"/>
  <c r="O274" i="2"/>
  <c r="C10" i="1"/>
  <c r="O305" i="2"/>
  <c r="O353" i="2"/>
  <c r="O272" i="2"/>
  <c r="S519" i="2"/>
  <c r="C254" i="1"/>
  <c r="C46" i="1"/>
  <c r="C3" i="4"/>
  <c r="C22" i="1"/>
  <c r="O350" i="2"/>
  <c r="C45" i="1"/>
  <c r="O347" i="2"/>
  <c r="C256" i="1"/>
  <c r="C182" i="1"/>
  <c r="C321" i="1"/>
  <c r="C155" i="1"/>
  <c r="O355" i="2"/>
  <c r="C192" i="1"/>
  <c r="S502" i="2"/>
  <c r="C274" i="1"/>
  <c r="O301" i="2"/>
  <c r="C359" i="1"/>
  <c r="S642" i="2"/>
  <c r="C47" i="1"/>
  <c r="C342" i="1"/>
  <c r="S545" i="2"/>
  <c r="O356" i="2"/>
  <c r="C136" i="1"/>
  <c r="C244" i="1"/>
  <c r="C327" i="1"/>
  <c r="C177" i="1"/>
  <c r="C119" i="1"/>
  <c r="C179" i="1"/>
  <c r="C164" i="1"/>
  <c r="C58" i="1"/>
  <c r="C175" i="1"/>
  <c r="C115" i="1"/>
  <c r="C272" i="1"/>
  <c r="C189" i="1"/>
  <c r="S503" i="2"/>
  <c r="C21" i="1"/>
  <c r="O343" i="2"/>
  <c r="C151" i="1"/>
  <c r="C308" i="1"/>
  <c r="C49" i="1"/>
  <c r="C141" i="1"/>
  <c r="C303" i="1"/>
  <c r="C14" i="1"/>
  <c r="C328" i="1"/>
  <c r="C3" i="1"/>
  <c r="O340" i="2"/>
  <c r="C317" i="1"/>
  <c r="O658" i="2"/>
  <c r="E4" i="4"/>
  <c r="O294" i="2"/>
  <c r="C361" i="1"/>
  <c r="C304" i="1"/>
  <c r="C312" i="1"/>
  <c r="C255" i="1"/>
  <c r="C60" i="1"/>
  <c r="C8" i="4"/>
  <c r="C9" i="1"/>
  <c r="O515" i="2"/>
  <c r="C66" i="1"/>
  <c r="C247" i="1"/>
  <c r="O127" i="2"/>
  <c r="C314" i="1"/>
  <c r="C348" i="1"/>
  <c r="C88" i="1"/>
  <c r="O321" i="2"/>
  <c r="C23" i="1"/>
  <c r="C253" i="1"/>
  <c r="O315" i="2"/>
  <c r="C311" i="1"/>
  <c r="C207" i="1"/>
  <c r="C76" i="1"/>
  <c r="C185" i="1"/>
  <c r="O292" i="2"/>
  <c r="C279" i="1"/>
  <c r="C54" i="1"/>
  <c r="C126" i="1"/>
  <c r="C295" i="1"/>
  <c r="O317" i="2"/>
  <c r="C110" i="1"/>
  <c r="O296" i="2"/>
  <c r="C149" i="1"/>
  <c r="C277" i="1"/>
  <c r="C93" i="1"/>
  <c r="C292" i="1"/>
  <c r="C364" i="1"/>
  <c r="C15" i="1"/>
  <c r="C248" i="1"/>
  <c r="C165" i="1"/>
  <c r="O275" i="2"/>
  <c r="C26" i="1"/>
  <c r="C139" i="1"/>
  <c r="C72" i="1"/>
  <c r="C71" i="1"/>
  <c r="C156" i="1"/>
  <c r="C161" i="1"/>
  <c r="C95" i="1"/>
  <c r="C339" i="1"/>
  <c r="S544" i="2"/>
  <c r="C17" i="1"/>
  <c r="C61" i="1"/>
  <c r="C19" i="1"/>
  <c r="C5" i="4"/>
  <c r="C157" i="1"/>
  <c r="C320" i="1"/>
  <c r="C68" i="1"/>
  <c r="C13" i="1"/>
  <c r="S498" i="2"/>
  <c r="C208" i="1"/>
  <c r="C343" i="1"/>
  <c r="O308" i="2"/>
  <c r="C346" i="1"/>
  <c r="S666" i="2"/>
  <c r="O318" i="2"/>
  <c r="C204" i="1"/>
  <c r="C122" i="1"/>
  <c r="C186" i="1"/>
  <c r="O671" i="2"/>
  <c r="C227" i="1"/>
  <c r="O299" i="2"/>
  <c r="C232" i="1"/>
  <c r="O297" i="2"/>
  <c r="C307" i="1"/>
  <c r="C130" i="1"/>
  <c r="C240" i="1"/>
  <c r="C300" i="1"/>
  <c r="O346" i="2"/>
  <c r="S521" i="2"/>
  <c r="C353" i="1"/>
  <c r="O266" i="2"/>
  <c r="O276" i="2"/>
  <c r="C199" i="1"/>
  <c r="C282" i="1"/>
  <c r="O326" i="2"/>
  <c r="C316" i="1"/>
  <c r="O282" i="2"/>
  <c r="O73" i="2"/>
  <c r="O302" i="2"/>
  <c r="C206" i="1"/>
  <c r="C55" i="1"/>
  <c r="C220" i="1"/>
  <c r="C273" i="1"/>
  <c r="C140" i="1"/>
  <c r="C224" i="1"/>
  <c r="C148" i="1"/>
  <c r="J549" i="2" l="1"/>
  <c r="J548" i="2" l="1"/>
  <c r="I549" i="2"/>
  <c r="J547" i="2" l="1"/>
  <c r="I547" i="2" s="1"/>
  <c r="I5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<sst xmlns="http://schemas.openxmlformats.org/spreadsheetml/2006/main" count="2629" uniqueCount="1189">
  <si>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</si>
  <si>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</si>
  <si>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</si>
  <si>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</si>
  <si>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</si>
  <si>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</si>
  <si>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</si>
  <si>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</si>
  <si>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</si>
  <si>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</si>
  <si>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</si>
  <si>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</si>
  <si>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</si>
  <si>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</si>
  <si>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</si>
  <si>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</si>
  <si>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</si>
  <si>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</si>
  <si>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</si>
  <si>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</si>
  <si>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</si>
  <si>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</si>
  <si>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</si>
  <si>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</si>
  <si>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</si>
  <si>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</si>
  <si>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</si>
  <si>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</si>
  <si>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</si>
  <si>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</si>
  <si>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</si>
  <si>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</si>
  <si>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</si>
  <si>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</si>
  <si>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</si>
  <si>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</si>
  <si>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</si>
  <si>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</si>
  <si>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</si>
  <si>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</si>
  <si>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</si>
  <si>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</si>
  <si>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</si>
  <si>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</si>
  <si>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</si>
  <si>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</si>
  <si>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</si>
  <si>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</si>
  <si>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</si>
  <si>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</si>
  <si>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</si>
  <si>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</si>
  <si>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</si>
  <si>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</si>
  <si>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</si>
  <si>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</si>
  <si>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</si>
  <si>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</si>
  <si>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</si>
  <si>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</si>
  <si>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</si>
  <si>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</si>
  <si>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</si>
  <si>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</si>
  <si>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</si>
  <si>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</si>
  <si>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</si>
  <si>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</si>
  <si>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</si>
  <si>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</si>
  <si>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</si>
  <si>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</si>
  <si>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</si>
  <si>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</si>
  <si>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</si>
  <si>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</si>
  <si>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</si>
  <si>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</si>
  <si>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</si>
  <si>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</si>
  <si>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</si>
  <si>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</si>
  <si>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</si>
  <si>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</si>
  <si>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</si>
  <si>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</si>
  <si>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</si>
  <si>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</si>
  <si>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</si>
  <si>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</si>
  <si>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</si>
  <si>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</si>
  <si>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</si>
  <si>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</si>
  <si>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</si>
  <si>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</si>
  <si>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</si>
  <si>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</si>
  <si>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</si>
  <si>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</si>
  <si>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</si>
  <si>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</si>
  <si>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</si>
  <si>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</si>
  <si>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</si>
  <si>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</si>
  <si>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</si>
  <si>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</si>
  <si>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</si>
  <si>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</si>
  <si>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</si>
  <si>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</si>
  <si>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</si>
  <si>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</si>
  <si>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</si>
  <si>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</si>
  <si>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</si>
  <si>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</si>
  <si>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</si>
  <si>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</si>
  <si>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</si>
  <si>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</si>
  <si>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</si>
  <si>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</si>
  <si>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</si>
  <si>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</si>
  <si>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</si>
  <si>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</si>
  <si>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</si>
  <si>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</si>
  <si>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</si>
  <si>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</si>
  <si>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</si>
  <si>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</si>
  <si>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</si>
  <si>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</si>
  <si>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</si>
  <si>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</si>
  <si>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</si>
  <si>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</si>
  <si>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</si>
  <si>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</si>
  <si>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</si>
  <si>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</si>
  <si>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</si>
  <si>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</si>
  <si>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</si>
  <si>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</si>
  <si>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</si>
  <si>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</si>
  <si>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</si>
  <si>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</si>
  <si>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</si>
  <si>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</si>
  <si>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</si>
  <si>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</si>
  <si>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</si>
  <si>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</si>
  <si>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</si>
  <si>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</si>
  <si>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</si>
  <si>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</si>
  <si>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</si>
  <si>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</si>
  <si>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</si>
  <si>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</si>
  <si>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</si>
  <si>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</si>
  <si>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</si>
  <si>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</si>
  <si>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</si>
  <si>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</si>
  <si>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</si>
  <si>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</si>
  <si>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</si>
  <si>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</si>
  <si>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</si>
  <si>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</si>
  <si>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</si>
  <si>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</si>
  <si>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</si>
  <si>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</si>
  <si>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</si>
  <si>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</si>
  <si>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</si>
  <si>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</si>
  <si>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</si>
  <si>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</si>
  <si>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</si>
  <si>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</si>
  <si>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</si>
  <si>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</si>
  <si>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</si>
  <si>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</si>
  <si>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</si>
  <si>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</si>
  <si>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</si>
  <si>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</si>
  <si>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</si>
  <si>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</si>
  <si>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</si>
  <si>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</si>
  <si>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</si>
  <si>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</si>
  <si>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</si>
  <si>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</si>
  <si>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</si>
  <si>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</si>
  <si>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</si>
  <si>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</si>
  <si>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</si>
  <si>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</si>
  <si>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</si>
  <si>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</si>
  <si>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</si>
  <si>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</si>
  <si>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</si>
  <si>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</si>
  <si>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</si>
  <si>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</si>
  <si>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</si>
  <si>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</si>
  <si>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</si>
  <si>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</si>
  <si>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</si>
  <si>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</si>
  <si>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</si>
  <si>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</si>
  <si>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</si>
  <si>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</si>
  <si>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</si>
  <si>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</si>
  <si>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</si>
  <si>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</si>
  <si>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</si>
  <si>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</si>
  <si>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</si>
  <si>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</si>
  <si>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</si>
  <si>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</si>
  <si>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</si>
  <si>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</si>
  <si>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</si>
  <si>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</si>
  <si>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</si>
  <si>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</si>
  <si>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</si>
  <si>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</si>
  <si>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</si>
  <si>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</si>
  <si>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</si>
  <si>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</si>
  <si>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</si>
  <si>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</si>
  <si>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</si>
  <si>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</si>
  <si>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</si>
  <si>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</si>
  <si>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</si>
  <si>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</si>
  <si>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</si>
  <si>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</si>
  <si>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</si>
  <si>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</si>
  <si>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</si>
  <si>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</si>
  <si>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</si>
  <si>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</si>
  <si>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</si>
  <si>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</si>
  <si>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</si>
  <si>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</si>
  <si>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</si>
  <si>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</si>
  <si>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</si>
  <si>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</si>
  <si>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</si>
  <si>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</si>
  <si>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</si>
  <si>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</si>
  <si>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</si>
  <si>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</si>
  <si>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</si>
  <si>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</si>
  <si>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</si>
  <si>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</si>
  <si>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</si>
  <si>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</si>
  <si>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</si>
  <si>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</si>
  <si>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</si>
  <si>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</si>
  <si>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</si>
  <si>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</si>
  <si>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</si>
  <si>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</si>
  <si>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</si>
  <si>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</si>
  <si>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</si>
  <si>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</si>
  <si>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</si>
  <si>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</si>
  <si>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</si>
  <si>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</si>
  <si>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</si>
  <si>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</si>
  <si>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</si>
  <si>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</si>
  <si>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</si>
  <si>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</si>
  <si>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</si>
  <si>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</si>
  <si>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</si>
  <si>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</si>
  <si>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</si>
  <si>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</si>
  <si>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</si>
  <si>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</si>
  <si>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</si>
  <si>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</si>
  <si>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</si>
  <si>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</si>
  <si>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</si>
  <si>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</si>
  <si>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</si>
  <si>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</si>
  <si>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</si>
  <si>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</si>
  <si>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</si>
  <si>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</si>
  <si>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</si>
  <si>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</si>
  <si>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</si>
  <si>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</si>
  <si>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</si>
  <si>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</si>
  <si>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</si>
  <si>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</si>
  <si>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</si>
  <si>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</si>
  <si>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</si>
  <si>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</si>
  <si>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</si>
  <si>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</si>
  <si>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</si>
  <si>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</si>
  <si>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</si>
  <si>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</si>
  <si>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</si>
  <si>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</si>
  <si>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</si>
  <si>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</si>
  <si>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</si>
  <si>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</si>
  <si>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</si>
  <si>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</si>
  <si>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</si>
  <si>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</si>
  <si>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</si>
  <si>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</si>
  <si>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</si>
  <si>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</si>
  <si>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</si>
  <si>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</si>
  <si>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</si>
  <si>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</si>
  <si>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</si>
  <si>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</si>
  <si>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</si>
  <si>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</si>
  <si>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</si>
  <si>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</si>
  <si>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</si>
  <si>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</si>
  <si>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</si>
  <si>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</si>
  <si>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</si>
  <si>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</si>
  <si>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</si>
  <si>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</si>
  <si>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</si>
  <si>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</si>
  <si>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</si>
  <si>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</si>
  <si>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</si>
  <si>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</si>
  <si>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</si>
  <si>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</si>
  <si>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</si>
  <si>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</si>
  <si>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</si>
  <si>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</si>
  <si>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</si>
  <si>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</si>
  <si>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</si>
  <si>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</si>
  <si>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</si>
  <si>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</si>
  <si>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</si>
  <si>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</si>
  <si>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</si>
  <si>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</si>
  <si>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</si>
  <si>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</si>
  <si>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</si>
  <si>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</si>
  <si>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</si>
  <si>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</si>
  <si>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</si>
  <si>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</si>
  <si>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</si>
  <si>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</si>
  <si>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</si>
  <si>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</si>
  <si>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</si>
  <si>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</si>
  <si>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</si>
  <si>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</si>
  <si>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</si>
  <si>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</si>
  <si>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</si>
  <si>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</si>
  <si>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</si>
  <si>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</si>
  <si>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</si>
  <si>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</si>
  <si>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</si>
  <si>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</si>
  <si>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</si>
  <si>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</si>
  <si>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</si>
  <si>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</si>
  <si>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</si>
  <si>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</si>
  <si>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</si>
  <si>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</si>
  <si>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</si>
  <si>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</si>
  <si>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</si>
  <si>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</si>
  <si>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</si>
  <si>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</si>
  <si>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</si>
  <si>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</si>
  <si>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</si>
  <si>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</si>
  <si>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</si>
  <si>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</si>
  <si>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</si>
  <si>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</si>
  <si>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</si>
  <si>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</si>
  <si>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</si>
  <si>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</si>
  <si>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</si>
  <si>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</si>
  <si>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</si>
  <si>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</si>
  <si>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</si>
  <si>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</si>
  <si>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</si>
  <si>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</si>
  <si>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</si>
  <si>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</si>
  <si>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</si>
  <si>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</si>
  <si>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</si>
  <si>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</si>
  <si>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</si>
  <si>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</si>
  <si>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</si>
  <si>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</si>
  <si>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</si>
  <si>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</si>
  <si>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</si>
  <si>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</si>
  <si>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</si>
  <si>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</si>
  <si>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</si>
  <si>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</si>
  <si>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</si>
  <si>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</si>
  <si>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</si>
  <si>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</si>
  <si>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</si>
  <si>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</si>
  <si>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</si>
  <si>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</si>
  <si>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</si>
  <si>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</si>
  <si>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</si>
  <si>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</si>
  <si>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</si>
  <si>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</si>
  <si>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</si>
  <si>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</si>
  <si>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</si>
  <si>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</si>
  <si>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</si>
  <si>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</si>
  <si>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</si>
  <si>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</si>
  <si>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</si>
  <si>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</si>
  <si>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</si>
  <si>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</si>
  <si>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</si>
  <si>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</si>
  <si>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</si>
  <si>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</si>
  <si>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</si>
  <si>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</si>
  <si>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</si>
  <si>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</si>
  <si>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</si>
  <si>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</si>
  <si>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</si>
  <si>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</si>
  <si>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</si>
  <si>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</si>
  <si>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</si>
  <si>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</si>
  <si>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</si>
  <si>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</si>
  <si>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</si>
  <si>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</si>
  <si>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</si>
  <si>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</si>
  <si>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SpGainAddRate</t>
  </si>
  <si>
    <t>SpRegenOnBoss</t>
    <phoneticPr fontId="1" type="noConversion"/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</si>
  <si>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</si>
  <si>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</si>
  <si>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</si>
  <si>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</si>
  <si>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</si>
  <si>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</si>
  <si>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</si>
  <si>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</si>
  <si>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</si>
  <si>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LevelUpHealAddRate</t>
    <phoneticPr fontId="1" type="noConversion"/>
  </si>
  <si>
    <t>MaxHpAddRate</t>
  </si>
  <si>
    <t>AttackAddRate</t>
  </si>
  <si>
    <t>CriticalPower</t>
    <phoneticPr fontId="1" type="noConversion"/>
  </si>
  <si>
    <t>Magic shield 1_D2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</si>
  <si>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</si>
  <si>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</si>
  <si>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</si>
  <si>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</si>
  <si>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</si>
  <si>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</si>
  <si>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</si>
  <si>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</si>
  <si>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</si>
  <si>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</si>
  <si>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</si>
  <si>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</si>
  <si>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</si>
  <si>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</si>
  <si>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</si>
  <si>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</si>
  <si>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</si>
  <si>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</si>
  <si>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</si>
  <si>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</si>
  <si>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</si>
  <si>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</si>
  <si>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</si>
  <si>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</si>
  <si>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</si>
  <si>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</si>
  <si>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</si>
  <si>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</si>
  <si>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</si>
  <si>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</si>
  <si>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</si>
  <si>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</si>
  <si>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</si>
  <si>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</si>
  <si>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</si>
  <si>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</si>
  <si>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</si>
  <si>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</si>
  <si>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</si>
  <si>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</si>
  <si>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</si>
  <si>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</si>
  <si>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</si>
  <si>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</si>
  <si>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</si>
  <si>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</si>
  <si>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</si>
  <si>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</si>
  <si>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</si>
  <si>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</si>
  <si>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</si>
  <si>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</si>
  <si>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</si>
  <si>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</si>
  <si>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</si>
  <si>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</si>
  <si>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</si>
  <si>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</si>
  <si>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</si>
  <si>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</si>
  <si>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</si>
  <si>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</si>
  <si>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</si>
  <si>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</si>
  <si>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</si>
  <si>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</si>
  <si>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</si>
  <si>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</si>
  <si>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</si>
  <si>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</si>
  <si>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</si>
  <si>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</si>
  <si>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</si>
  <si>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</si>
  <si>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</si>
  <si>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</si>
  <si>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</si>
  <si>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</si>
  <si>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</si>
  <si>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</si>
  <si>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</si>
  <si>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</si>
  <si>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</si>
  <si>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</si>
  <si>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</si>
  <si>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</si>
  <si>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</si>
  <si>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</si>
  <si>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</si>
  <si>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</si>
  <si>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</si>
  <si>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</si>
  <si>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</si>
  <si>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</si>
  <si>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</si>
  <si>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</si>
  <si>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</si>
  <si>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</si>
  <si>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</si>
  <si>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</si>
  <si>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</si>
  <si>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</si>
  <si>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</si>
  <si>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</si>
  <si>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</si>
  <si>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</si>
  <si>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</si>
  <si>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</si>
  <si>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</si>
  <si>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</si>
  <si>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</si>
  <si>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</si>
  <si>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</si>
  <si>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</si>
  <si>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</si>
  <si>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</si>
  <si>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</si>
  <si>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</si>
  <si>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</si>
  <si>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</si>
  <si>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</si>
  <si>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</si>
  <si>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</si>
  <si>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</si>
  <si>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</si>
  <si>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</si>
  <si>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</si>
  <si>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</si>
  <si>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</si>
  <si>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</si>
  <si>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</si>
  <si>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</si>
  <si>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</si>
  <si>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</si>
  <si>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</si>
  <si>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</si>
  <si>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</si>
  <si>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</si>
  <si>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</si>
  <si>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</si>
  <si>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</si>
  <si>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</si>
  <si>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</si>
  <si>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</si>
  <si>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</si>
  <si>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</si>
  <si>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</si>
  <si>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</si>
  <si>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</si>
  <si>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</si>
  <si>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</si>
  <si>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</si>
  <si>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</si>
  <si>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</si>
  <si>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</si>
  <si>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</si>
  <si>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</si>
  <si>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</si>
  <si>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</si>
  <si>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</si>
  <si>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</si>
  <si>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</si>
  <si>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</si>
  <si>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</si>
  <si>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</si>
  <si>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</si>
  <si>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</si>
  <si>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</si>
  <si>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</si>
  <si>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</si>
  <si>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</si>
  <si>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</si>
  <si>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</si>
  <si>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</si>
  <si>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</si>
  <si>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</si>
  <si>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</si>
  <si>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</si>
  <si>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</si>
  <si>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</si>
  <si>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</si>
  <si>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</si>
  <si>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</si>
  <si>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</si>
  <si>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</si>
  <si>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</si>
  <si>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</si>
  <si>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</si>
  <si>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</si>
  <si>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</si>
  <si>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</si>
  <si>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</si>
  <si>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</si>
  <si>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</si>
  <si>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</si>
  <si>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</si>
  <si>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</si>
  <si>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</si>
  <si>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</si>
  <si>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</si>
  <si>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</si>
  <si>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</si>
  <si>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</si>
  <si>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</si>
  <si>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</si>
  <si>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</si>
  <si>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</si>
  <si>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</si>
  <si>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</si>
  <si>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</si>
  <si>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</si>
  <si>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</si>
  <si>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</si>
  <si>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</si>
  <si>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</si>
  <si>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</si>
  <si>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</si>
  <si>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</si>
  <si>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</si>
  <si>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</si>
  <si>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</si>
  <si>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</si>
  <si>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</si>
  <si>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</si>
  <si>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</si>
  <si>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</si>
  <si>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</si>
  <si>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</si>
  <si>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</si>
  <si>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</si>
  <si>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</si>
  <si>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</si>
  <si>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</si>
  <si>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</si>
  <si>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</si>
  <si>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</si>
  <si>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</si>
  <si>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</si>
  <si>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</si>
  <si>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</si>
  <si>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</si>
  <si>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</si>
  <si>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</si>
  <si>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</si>
  <si>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</si>
  <si>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</si>
  <si>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</si>
  <si>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</si>
  <si>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</si>
  <si>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</si>
  <si>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</si>
  <si>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</si>
  <si>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</si>
  <si>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</si>
  <si>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</si>
  <si>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</si>
  <si>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</si>
  <si>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</si>
  <si>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</si>
  <si>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</si>
  <si>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</si>
  <si>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</si>
  <si>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</si>
  <si>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</si>
  <si>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</si>
  <si>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</si>
  <si>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</si>
  <si>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</si>
  <si>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</si>
  <si>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</si>
  <si>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</si>
  <si>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</si>
  <si>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</si>
  <si>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</si>
  <si>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</si>
  <si>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</si>
  <si>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</si>
  <si>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</si>
  <si>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</si>
  <si>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</si>
  <si>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</si>
  <si>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</si>
  <si>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</si>
  <si>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</si>
  <si>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</si>
  <si>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</si>
  <si>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</si>
  <si>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</si>
  <si>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</si>
  <si>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</si>
  <si>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</si>
  <si>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</si>
  <si>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</si>
  <si>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</si>
  <si>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</si>
  <si>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</si>
  <si>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</si>
  <si>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</si>
  <si>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</si>
  <si>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</si>
  <si>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</si>
  <si>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</si>
  <si>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</si>
  <si>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</si>
  <si>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</si>
  <si>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</si>
  <si>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</si>
  <si>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</si>
  <si>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</si>
  <si>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</si>
  <si>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</si>
  <si>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</si>
  <si>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</si>
  <si>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</si>
  <si>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</si>
  <si>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</si>
  <si>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</si>
  <si>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</si>
  <si>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</si>
  <si>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</si>
  <si>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</si>
  <si>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</si>
  <si>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</si>
  <si>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</si>
  <si>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</si>
  <si>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</si>
  <si>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</si>
  <si>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</si>
  <si>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</si>
  <si>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</si>
  <si>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</si>
  <si>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</si>
  <si>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</si>
  <si>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</si>
  <si>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</si>
  <si>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</si>
  <si>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</si>
  <si>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</si>
  <si>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</si>
  <si>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</si>
  <si>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</si>
  <si>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</si>
  <si>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</si>
  <si>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</si>
  <si>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</si>
  <si>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</si>
  <si>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</si>
  <si>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</si>
  <si>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</si>
  <si>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</si>
  <si>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</si>
  <si>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</si>
  <si>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</si>
  <si>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</si>
  <si>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</si>
  <si>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</si>
  <si>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</si>
  <si>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</si>
  <si>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</si>
  <si>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</si>
  <si>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</si>
  <si>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</si>
  <si>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</si>
  <si>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</si>
  <si>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</si>
  <si>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</si>
  <si>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</si>
  <si>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</si>
  <si>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</si>
  <si>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</si>
  <si>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</si>
  <si>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</si>
  <si>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</si>
  <si>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</si>
  <si>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</si>
  <si>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</si>
  <si>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</si>
  <si>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</si>
  <si>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</si>
  <si>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</si>
  <si>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</si>
  <si>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</si>
  <si>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</si>
  <si>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</si>
  <si>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</si>
  <si>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</si>
  <si>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</si>
  <si>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</si>
  <si>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</si>
  <si>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</si>
  <si>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</si>
  <si>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</si>
  <si>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</si>
  <si>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</si>
  <si>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</si>
  <si>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</si>
  <si>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</si>
  <si>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</si>
  <si>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</si>
  <si>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</si>
  <si>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</si>
  <si>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</si>
  <si>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</si>
  <si>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</si>
  <si>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</si>
  <si>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</si>
  <si>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</si>
  <si>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</si>
  <si>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</si>
  <si>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</si>
  <si>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</si>
  <si>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</si>
  <si>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</si>
  <si>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</si>
  <si>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</si>
  <si>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</si>
  <si>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</si>
  <si>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</si>
  <si>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</si>
  <si>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</si>
  <si>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</si>
  <si>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</si>
  <si>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</si>
  <si>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</si>
  <si>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</si>
  <si>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</si>
  <si>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</si>
  <si>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</si>
  <si>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</si>
  <si>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</si>
  <si>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</si>
  <si>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</si>
  <si>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</si>
  <si>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</si>
  <si>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</si>
  <si>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</si>
  <si>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</si>
  <si>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</si>
  <si>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</si>
  <si>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</si>
  <si>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</si>
  <si>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</si>
  <si>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</si>
  <si>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</si>
  <si>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</si>
  <si>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</si>
  <si>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</si>
  <si>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</si>
  <si>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</si>
  <si>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</si>
  <si>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</si>
  <si>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</si>
  <si>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</si>
  <si>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</si>
  <si>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</si>
  <si>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</si>
  <si>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</si>
  <si>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</si>
  <si>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</si>
  <si>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</si>
  <si>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</si>
  <si>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</si>
  <si>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</si>
  <si>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</si>
  <si>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</si>
  <si>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</si>
  <si>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</si>
  <si>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</si>
  <si>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</si>
  <si>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</si>
  <si>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</si>
  <si>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</si>
  <si>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</si>
  <si>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</si>
  <si>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</si>
  <si>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</si>
  <si>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</si>
  <si>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</si>
  <si>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</si>
  <si>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</si>
  <si>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</si>
  <si>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</si>
  <si>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</si>
  <si>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</si>
  <si>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</si>
  <si>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</si>
  <si>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</si>
  <si>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</si>
  <si>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</si>
  <si>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</si>
  <si>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</si>
  <si>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</si>
  <si>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</si>
  <si>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</si>
  <si>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</si>
  <si>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</si>
  <si>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</si>
  <si>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</si>
  <si>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</si>
  <si>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</si>
  <si>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</si>
  <si>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</si>
  <si>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</si>
  <si>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</si>
  <si>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</si>
  <si>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</si>
  <si>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</si>
  <si>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</si>
  <si>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</si>
  <si>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</si>
  <si>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</si>
  <si>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</si>
  <si>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</si>
  <si>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</si>
  <si>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</si>
  <si>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</si>
  <si>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</si>
  <si>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</si>
  <si>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</si>
  <si>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</si>
  <si>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</si>
  <si>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</si>
  <si>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</si>
  <si>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</si>
  <si>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</si>
  <si>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</si>
  <si>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</si>
  <si>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</si>
  <si>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</si>
  <si>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</si>
  <si>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</si>
  <si>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</si>
  <si>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</si>
  <si>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</si>
  <si>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</si>
  <si>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</si>
  <si>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</si>
  <si>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</si>
  <si>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</si>
  <si>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</si>
  <si>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</si>
  <si>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</si>
  <si>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</si>
  <si>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</si>
  <si>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</si>
  <si>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</si>
  <si>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</si>
  <si>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</si>
  <si>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</si>
  <si>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</si>
  <si>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</si>
  <si>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</si>
  <si>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</si>
  <si>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</si>
  <si>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</si>
  <si>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</si>
  <si>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</si>
  <si>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</si>
  <si>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</si>
  <si>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</si>
  <si>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</si>
  <si>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</si>
  <si>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</si>
  <si>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</si>
  <si>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</si>
  <si>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</si>
  <si>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</si>
  <si>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</si>
  <si>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</si>
  <si>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</si>
  <si>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</si>
  <si>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</si>
  <si>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</si>
  <si>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</si>
  <si>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</si>
  <si>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</si>
  <si>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</si>
  <si>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</si>
  <si>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</si>
  <si>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</si>
  <si>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</si>
  <si>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</si>
  <si>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</si>
  <si>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</si>
  <si>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</si>
  <si>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</si>
  <si>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</si>
  <si>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</si>
  <si>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</si>
  <si>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</si>
  <si>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</si>
  <si>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</si>
  <si>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</si>
  <si>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</si>
  <si>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</si>
  <si>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</si>
  <si>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</si>
  <si>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</si>
  <si>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</si>
  <si>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</si>
  <si>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</si>
  <si>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</si>
  <si>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</si>
  <si>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</si>
  <si>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</si>
  <si>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</si>
  <si>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</si>
  <si>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</si>
  <si>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</si>
  <si>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</si>
  <si>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</si>
  <si>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</si>
  <si>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</si>
  <si>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</si>
  <si>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</si>
  <si>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</si>
  <si>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</si>
  <si>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</si>
  <si>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</si>
  <si>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</si>
  <si>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</si>
  <si>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</si>
  <si>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</si>
  <si>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</si>
  <si>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</si>
  <si>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</si>
  <si>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</si>
  <si>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</si>
  <si>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</si>
  <si>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</si>
  <si>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</si>
  <si>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</si>
  <si>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</si>
  <si>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</si>
  <si>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</si>
  <si>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</si>
  <si>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</si>
  <si>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</si>
  <si>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ElectronicSphereCreate</t>
  </si>
  <si>
    <t>ElectronicSphereCreate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</si>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</sst>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I366"/>
  <sheetViews>
    <sheetView workbookViewId="0">
      <pane ySplit="1" topLeftCell="A32" activePane="bottomLeft" state="frozen"/>
      <selection pane="bottomLeft" activeCell="A40" sqref="A4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81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1167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1155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1156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1157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1158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1159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1160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1165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1169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1171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1173</v>
      </c>
      <c r="B35" t="s">
        <v>49</v>
      </c>
      <c r="C35" s="1">
        <f t="shared" ref="C35:C36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1175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1182</v>
      </c>
      <c r="B37" t="s">
        <v>49</v>
      </c>
      <c r="C37" s="1">
        <f t="shared" ref="C37:C40" ca="1" si="5">VLOOKUP(B37,OFFSET(INDIRECT("$A:$B"),0,MATCH(B$1&amp;"_Verify",INDIRECT("$1:$1"),0)-1),2,0)</f>
        <v>21</v>
      </c>
      <c r="F37" t="s">
        <v>80</v>
      </c>
      <c r="G37">
        <v>38</v>
      </c>
      <c r="H37">
        <v>1</v>
      </c>
    </row>
    <row r="38" spans="1:8" x14ac:dyDescent="0.3">
      <c r="A38" t="s">
        <v>1180</v>
      </c>
      <c r="B38" t="s">
        <v>102</v>
      </c>
      <c r="C38" s="1">
        <f t="shared" ca="1" si="5"/>
        <v>94</v>
      </c>
      <c r="F38" t="s">
        <v>82</v>
      </c>
      <c r="G38">
        <v>39</v>
      </c>
      <c r="H38">
        <v>1</v>
      </c>
    </row>
    <row r="39" spans="1:8" x14ac:dyDescent="0.3">
      <c r="A39" t="s">
        <v>1186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1187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54</v>
      </c>
      <c r="B41" t="s">
        <v>11</v>
      </c>
      <c r="C41" s="1">
        <f t="shared" ca="1" si="0"/>
        <v>2</v>
      </c>
      <c r="F41" t="s">
        <v>89</v>
      </c>
      <c r="G41">
        <v>42</v>
      </c>
      <c r="H41">
        <v>1</v>
      </c>
    </row>
    <row r="42" spans="1:8" x14ac:dyDescent="0.3">
      <c r="A42" t="s">
        <v>56</v>
      </c>
      <c r="B42" t="s">
        <v>57</v>
      </c>
      <c r="C42" s="1">
        <f t="shared" ca="1" si="0"/>
        <v>63</v>
      </c>
      <c r="F42" t="s">
        <v>91</v>
      </c>
      <c r="G42">
        <v>43</v>
      </c>
      <c r="H42">
        <v>1</v>
      </c>
    </row>
    <row r="43" spans="1:8" x14ac:dyDescent="0.3">
      <c r="A43" t="s">
        <v>59</v>
      </c>
      <c r="B43" t="s">
        <v>8</v>
      </c>
      <c r="C43" s="1">
        <f t="shared" ca="1" si="0"/>
        <v>2</v>
      </c>
      <c r="F43" t="s">
        <v>94</v>
      </c>
      <c r="G43">
        <v>44</v>
      </c>
      <c r="H43">
        <v>1</v>
      </c>
    </row>
    <row r="44" spans="1:8" x14ac:dyDescent="0.3">
      <c r="A44" t="s">
        <v>61</v>
      </c>
      <c r="B44" t="s">
        <v>53</v>
      </c>
      <c r="C44" s="1">
        <f t="shared" ca="1" si="0"/>
        <v>23</v>
      </c>
      <c r="F44" t="s">
        <v>97</v>
      </c>
      <c r="G44">
        <v>45</v>
      </c>
      <c r="H44">
        <v>1</v>
      </c>
    </row>
    <row r="45" spans="1:8" x14ac:dyDescent="0.3">
      <c r="A45" t="s">
        <v>63</v>
      </c>
      <c r="B45" t="s">
        <v>49</v>
      </c>
      <c r="C45" s="1">
        <f t="shared" ca="1" si="0"/>
        <v>21</v>
      </c>
      <c r="F45" t="s">
        <v>100</v>
      </c>
      <c r="G45">
        <v>46</v>
      </c>
      <c r="H45">
        <v>1</v>
      </c>
    </row>
    <row r="46" spans="1:8" x14ac:dyDescent="0.3">
      <c r="A46" t="s">
        <v>65</v>
      </c>
      <c r="B46" t="s">
        <v>11</v>
      </c>
      <c r="C46" s="1">
        <f t="shared" ca="1" si="0"/>
        <v>2</v>
      </c>
      <c r="F46" t="s">
        <v>103</v>
      </c>
      <c r="G46">
        <v>51</v>
      </c>
    </row>
    <row r="47" spans="1:8" x14ac:dyDescent="0.3">
      <c r="A47" t="s">
        <v>67</v>
      </c>
      <c r="B47" t="s">
        <v>8</v>
      </c>
      <c r="C47" s="1">
        <f t="shared" ca="1" si="0"/>
        <v>2</v>
      </c>
      <c r="F47" t="s">
        <v>105</v>
      </c>
      <c r="G47">
        <v>52</v>
      </c>
      <c r="H47">
        <v>1</v>
      </c>
    </row>
    <row r="48" spans="1:8" x14ac:dyDescent="0.3">
      <c r="A48" t="s">
        <v>69</v>
      </c>
      <c r="B48" t="s">
        <v>11</v>
      </c>
      <c r="C48" s="1">
        <f t="shared" ca="1" si="0"/>
        <v>2</v>
      </c>
      <c r="F48" t="s">
        <v>107</v>
      </c>
      <c r="G48">
        <v>53</v>
      </c>
      <c r="H48">
        <v>1</v>
      </c>
    </row>
    <row r="49" spans="1:8" x14ac:dyDescent="0.3">
      <c r="A49" t="s">
        <v>71</v>
      </c>
      <c r="B49" t="s">
        <v>11</v>
      </c>
      <c r="C49" s="1">
        <f t="shared" ca="1" si="0"/>
        <v>2</v>
      </c>
      <c r="F49" t="s">
        <v>110</v>
      </c>
      <c r="G49">
        <v>54</v>
      </c>
      <c r="H49">
        <v>1</v>
      </c>
    </row>
    <row r="50" spans="1:8" x14ac:dyDescent="0.3">
      <c r="A50" t="s">
        <v>73</v>
      </c>
      <c r="B50" t="s">
        <v>25</v>
      </c>
      <c r="C50" s="1">
        <f t="shared" ca="1" si="0"/>
        <v>9</v>
      </c>
      <c r="F50" t="s">
        <v>112</v>
      </c>
      <c r="G50">
        <v>55</v>
      </c>
      <c r="H50">
        <v>1</v>
      </c>
    </row>
    <row r="51" spans="1:8" x14ac:dyDescent="0.3">
      <c r="A51" t="s">
        <v>75</v>
      </c>
      <c r="B51" t="s">
        <v>11</v>
      </c>
      <c r="C51" s="1">
        <f t="shared" ca="1" si="0"/>
        <v>2</v>
      </c>
      <c r="F51" t="s">
        <v>114</v>
      </c>
      <c r="G51">
        <v>56</v>
      </c>
      <c r="H51">
        <v>1</v>
      </c>
    </row>
    <row r="52" spans="1:8" x14ac:dyDescent="0.3">
      <c r="A52" t="s">
        <v>77</v>
      </c>
      <c r="B52" t="s">
        <v>11</v>
      </c>
      <c r="C52" s="1">
        <f t="shared" ca="1" si="0"/>
        <v>2</v>
      </c>
      <c r="F52" t="s">
        <v>116</v>
      </c>
      <c r="G52">
        <v>57</v>
      </c>
      <c r="H52">
        <v>1</v>
      </c>
    </row>
    <row r="53" spans="1:8" x14ac:dyDescent="0.3">
      <c r="A53" t="s">
        <v>79</v>
      </c>
      <c r="B53" t="s">
        <v>49</v>
      </c>
      <c r="C53" s="1">
        <f t="shared" ca="1" si="0"/>
        <v>21</v>
      </c>
      <c r="F53" t="s">
        <v>118</v>
      </c>
      <c r="G53">
        <v>58</v>
      </c>
      <c r="H53">
        <v>1</v>
      </c>
    </row>
    <row r="54" spans="1:8" x14ac:dyDescent="0.3">
      <c r="A54" t="s">
        <v>81</v>
      </c>
      <c r="B54" t="s">
        <v>11</v>
      </c>
      <c r="C54" s="1">
        <f t="shared" ca="1" si="0"/>
        <v>2</v>
      </c>
      <c r="F54" t="s">
        <v>120</v>
      </c>
      <c r="G54">
        <v>59</v>
      </c>
      <c r="H54">
        <v>1</v>
      </c>
    </row>
    <row r="55" spans="1:8" x14ac:dyDescent="0.3">
      <c r="A55" t="s">
        <v>83</v>
      </c>
      <c r="B55" t="s">
        <v>11</v>
      </c>
      <c r="C55" s="1">
        <f t="shared" ca="1" si="0"/>
        <v>2</v>
      </c>
      <c r="F55" t="s">
        <v>122</v>
      </c>
      <c r="G55">
        <v>60</v>
      </c>
      <c r="H55">
        <v>1</v>
      </c>
    </row>
    <row r="56" spans="1:8" x14ac:dyDescent="0.3">
      <c r="A56" t="s">
        <v>85</v>
      </c>
      <c r="B56" t="s">
        <v>86</v>
      </c>
      <c r="C56" s="1">
        <f t="shared" ca="1" si="0"/>
        <v>88</v>
      </c>
      <c r="F56" t="s">
        <v>125</v>
      </c>
      <c r="G56">
        <v>61</v>
      </c>
      <c r="H56">
        <v>1</v>
      </c>
    </row>
    <row r="57" spans="1:8" x14ac:dyDescent="0.3">
      <c r="A57" t="s">
        <v>88</v>
      </c>
      <c r="B57" t="s">
        <v>11</v>
      </c>
      <c r="C57" s="1">
        <f t="shared" ca="1" si="0"/>
        <v>2</v>
      </c>
      <c r="F57" t="s">
        <v>128</v>
      </c>
      <c r="G57">
        <v>62</v>
      </c>
      <c r="H57">
        <v>1</v>
      </c>
    </row>
    <row r="58" spans="1:8" x14ac:dyDescent="0.3">
      <c r="A58" t="s">
        <v>90</v>
      </c>
      <c r="B58" t="s">
        <v>11</v>
      </c>
      <c r="C58" s="1">
        <f t="shared" ca="1" si="0"/>
        <v>2</v>
      </c>
      <c r="F58" t="s">
        <v>130</v>
      </c>
      <c r="G58">
        <v>63</v>
      </c>
      <c r="H58">
        <v>1</v>
      </c>
    </row>
    <row r="59" spans="1:8" x14ac:dyDescent="0.3">
      <c r="A59" t="s">
        <v>92</v>
      </c>
      <c r="B59" t="s">
        <v>93</v>
      </c>
      <c r="C59" s="1">
        <f t="shared" ca="1" si="0"/>
        <v>24</v>
      </c>
      <c r="F59" t="s">
        <v>132</v>
      </c>
      <c r="G59">
        <v>64</v>
      </c>
      <c r="H59">
        <v>1</v>
      </c>
    </row>
    <row r="60" spans="1:8" x14ac:dyDescent="0.3">
      <c r="A60" t="s">
        <v>95</v>
      </c>
      <c r="B60" t="s">
        <v>96</v>
      </c>
      <c r="C60" s="1">
        <f t="shared" ca="1" si="0"/>
        <v>10</v>
      </c>
      <c r="F60" t="s">
        <v>134</v>
      </c>
      <c r="G60">
        <v>65</v>
      </c>
      <c r="H60">
        <v>1</v>
      </c>
    </row>
    <row r="61" spans="1:8" x14ac:dyDescent="0.3">
      <c r="A61" t="s">
        <v>98</v>
      </c>
      <c r="B61" t="s">
        <v>99</v>
      </c>
      <c r="C61" s="1">
        <f t="shared" ca="1" si="0"/>
        <v>93</v>
      </c>
      <c r="F61" t="s">
        <v>137</v>
      </c>
      <c r="G61">
        <v>66</v>
      </c>
      <c r="H61">
        <v>1</v>
      </c>
    </row>
    <row r="62" spans="1:8" x14ac:dyDescent="0.3">
      <c r="A62" t="s">
        <v>101</v>
      </c>
      <c r="B62" t="s">
        <v>102</v>
      </c>
      <c r="C62" s="1">
        <f t="shared" ca="1" si="0"/>
        <v>94</v>
      </c>
      <c r="F62" t="s">
        <v>139</v>
      </c>
      <c r="G62">
        <v>67</v>
      </c>
      <c r="H62">
        <v>1</v>
      </c>
    </row>
    <row r="63" spans="1:8" x14ac:dyDescent="0.3">
      <c r="A63" t="s">
        <v>104</v>
      </c>
      <c r="B63" t="s">
        <v>11</v>
      </c>
      <c r="C63" s="1">
        <f t="shared" ca="1" si="0"/>
        <v>2</v>
      </c>
      <c r="F63" t="s">
        <v>142</v>
      </c>
      <c r="G63">
        <v>68</v>
      </c>
      <c r="H63">
        <v>1</v>
      </c>
    </row>
    <row r="64" spans="1:8" x14ac:dyDescent="0.3">
      <c r="A64" t="s">
        <v>106</v>
      </c>
      <c r="B64" t="s">
        <v>11</v>
      </c>
      <c r="C64" s="1">
        <f t="shared" ca="1" si="0"/>
        <v>2</v>
      </c>
      <c r="F64" t="s">
        <v>145</v>
      </c>
      <c r="G64">
        <v>69</v>
      </c>
      <c r="H64">
        <v>1</v>
      </c>
    </row>
    <row r="65" spans="1:8" x14ac:dyDescent="0.3">
      <c r="A65" t="s">
        <v>108</v>
      </c>
      <c r="B65" t="s">
        <v>109</v>
      </c>
      <c r="C65" s="1">
        <f t="shared" ca="1" si="0"/>
        <v>86</v>
      </c>
      <c r="F65" t="s">
        <v>147</v>
      </c>
      <c r="G65">
        <v>70</v>
      </c>
      <c r="H65">
        <v>1</v>
      </c>
    </row>
    <row r="66" spans="1:8" x14ac:dyDescent="0.3">
      <c r="A66" t="s">
        <v>111</v>
      </c>
      <c r="B66" t="s">
        <v>11</v>
      </c>
      <c r="C66" s="1">
        <f t="shared" ca="1" si="0"/>
        <v>2</v>
      </c>
      <c r="F66" t="s">
        <v>149</v>
      </c>
      <c r="G66">
        <v>71</v>
      </c>
      <c r="H66">
        <v>1</v>
      </c>
    </row>
    <row r="67" spans="1:8" x14ac:dyDescent="0.3">
      <c r="A67" t="s">
        <v>113</v>
      </c>
      <c r="B67" t="s">
        <v>11</v>
      </c>
      <c r="C67" s="1">
        <f t="shared" ca="1" si="0"/>
        <v>2</v>
      </c>
      <c r="F67" t="s">
        <v>151</v>
      </c>
      <c r="G67">
        <v>72</v>
      </c>
      <c r="H67">
        <v>1</v>
      </c>
    </row>
    <row r="68" spans="1:8" x14ac:dyDescent="0.3">
      <c r="A68" t="s">
        <v>115</v>
      </c>
      <c r="B68" t="s">
        <v>11</v>
      </c>
      <c r="C68" s="1">
        <f t="shared" ca="1" si="0"/>
        <v>2</v>
      </c>
      <c r="F68" t="s">
        <v>153</v>
      </c>
      <c r="G68">
        <v>73</v>
      </c>
      <c r="H68">
        <v>1</v>
      </c>
    </row>
    <row r="69" spans="1:8" x14ac:dyDescent="0.3">
      <c r="A69" t="s">
        <v>117</v>
      </c>
      <c r="B69" t="s">
        <v>105</v>
      </c>
      <c r="C69" s="1">
        <f t="shared" ca="1" si="0"/>
        <v>52</v>
      </c>
      <c r="F69" t="s">
        <v>155</v>
      </c>
      <c r="G69">
        <v>74</v>
      </c>
      <c r="H69">
        <v>1</v>
      </c>
    </row>
    <row r="70" spans="1:8" x14ac:dyDescent="0.3">
      <c r="A70" t="s">
        <v>119</v>
      </c>
      <c r="B70" t="s">
        <v>11</v>
      </c>
      <c r="C70" s="1">
        <f t="shared" ca="1" si="0"/>
        <v>2</v>
      </c>
      <c r="F70" t="s">
        <v>157</v>
      </c>
      <c r="G70">
        <v>75</v>
      </c>
      <c r="H70">
        <v>1</v>
      </c>
    </row>
    <row r="71" spans="1:8" x14ac:dyDescent="0.3">
      <c r="A71" t="s">
        <v>121</v>
      </c>
      <c r="B71" t="s">
        <v>62</v>
      </c>
      <c r="C71" s="1">
        <f t="shared" ca="1" si="0"/>
        <v>27</v>
      </c>
      <c r="F71" t="s">
        <v>159</v>
      </c>
      <c r="G71">
        <v>76</v>
      </c>
      <c r="H71">
        <v>1</v>
      </c>
    </row>
    <row r="72" spans="1:8" x14ac:dyDescent="0.3">
      <c r="A72" t="s">
        <v>123</v>
      </c>
      <c r="B72" t="s">
        <v>124</v>
      </c>
      <c r="C72" s="1">
        <f t="shared" ca="1" si="0"/>
        <v>7</v>
      </c>
      <c r="F72" t="s">
        <v>161</v>
      </c>
      <c r="G72">
        <v>77</v>
      </c>
      <c r="H72">
        <v>1</v>
      </c>
    </row>
    <row r="73" spans="1:8" x14ac:dyDescent="0.3">
      <c r="A73" t="s">
        <v>126</v>
      </c>
      <c r="B73" t="s">
        <v>127</v>
      </c>
      <c r="C73" s="1">
        <f ca="1">VLOOKUP(B73,OFFSET(INDIRECT("$A:$B"),0,MATCH(B$1&amp;"_Verify",INDIRECT("$1:$1"),0)-1),2,0)</f>
        <v>78</v>
      </c>
      <c r="F73" t="s">
        <v>164</v>
      </c>
      <c r="G73">
        <v>78</v>
      </c>
      <c r="H73">
        <v>1</v>
      </c>
    </row>
    <row r="74" spans="1:8" x14ac:dyDescent="0.3">
      <c r="A74" t="s">
        <v>129</v>
      </c>
      <c r="B74" t="s">
        <v>41</v>
      </c>
      <c r="C74" s="1">
        <f t="shared" ref="C74" ca="1" si="6">VLOOKUP(B74,OFFSET(INDIRECT("$A:$B"),0,MATCH(B$1&amp;"_Verify",INDIRECT("$1:$1"),0)-1),2,0)</f>
        <v>17</v>
      </c>
      <c r="F74" t="s">
        <v>167</v>
      </c>
      <c r="G74">
        <v>79</v>
      </c>
    </row>
    <row r="75" spans="1:8" x14ac:dyDescent="0.3">
      <c r="A75" t="s">
        <v>131</v>
      </c>
      <c r="B75" t="s">
        <v>11</v>
      </c>
      <c r="C75" s="1">
        <f t="shared" ca="1" si="0"/>
        <v>2</v>
      </c>
      <c r="F75" t="s">
        <v>170</v>
      </c>
      <c r="G75">
        <v>80</v>
      </c>
      <c r="H75">
        <v>1</v>
      </c>
    </row>
    <row r="76" spans="1:8" x14ac:dyDescent="0.3">
      <c r="A76" t="s">
        <v>133</v>
      </c>
      <c r="B76" t="s">
        <v>114</v>
      </c>
      <c r="C76" s="1">
        <f t="shared" ca="1" si="0"/>
        <v>56</v>
      </c>
      <c r="F76" t="s">
        <v>172</v>
      </c>
      <c r="G76">
        <v>81</v>
      </c>
      <c r="H76">
        <v>1</v>
      </c>
    </row>
    <row r="77" spans="1:8" x14ac:dyDescent="0.3">
      <c r="A77" t="s">
        <v>135</v>
      </c>
      <c r="B77" t="s">
        <v>136</v>
      </c>
      <c r="C77" s="1">
        <f t="shared" ca="1" si="0"/>
        <v>20</v>
      </c>
      <c r="F77" t="s">
        <v>174</v>
      </c>
      <c r="G77">
        <v>82</v>
      </c>
      <c r="H77">
        <v>1</v>
      </c>
    </row>
    <row r="78" spans="1:8" x14ac:dyDescent="0.3">
      <c r="A78" t="s">
        <v>138</v>
      </c>
      <c r="B78" t="s">
        <v>11</v>
      </c>
      <c r="C78" s="1">
        <f t="shared" ca="1" si="0"/>
        <v>2</v>
      </c>
      <c r="F78" t="s">
        <v>176</v>
      </c>
      <c r="G78">
        <v>83</v>
      </c>
      <c r="H78">
        <v>1</v>
      </c>
    </row>
    <row r="79" spans="1:8" x14ac:dyDescent="0.3">
      <c r="A79" t="s">
        <v>140</v>
      </c>
      <c r="B79" t="s">
        <v>141</v>
      </c>
      <c r="C79" s="1">
        <f t="shared" ca="1" si="0"/>
        <v>44</v>
      </c>
      <c r="F79" t="s">
        <v>178</v>
      </c>
      <c r="G79">
        <v>84</v>
      </c>
      <c r="H79">
        <v>1</v>
      </c>
    </row>
    <row r="80" spans="1:8" x14ac:dyDescent="0.3">
      <c r="A80" t="s">
        <v>143</v>
      </c>
      <c r="B80" t="s">
        <v>144</v>
      </c>
      <c r="C80" s="1">
        <f t="shared" ca="1" si="0"/>
        <v>23</v>
      </c>
      <c r="F80" t="s">
        <v>180</v>
      </c>
      <c r="G80">
        <v>85</v>
      </c>
      <c r="H80">
        <v>1</v>
      </c>
    </row>
    <row r="81" spans="1:8" x14ac:dyDescent="0.3">
      <c r="A81" t="s">
        <v>146</v>
      </c>
      <c r="B81" t="s">
        <v>11</v>
      </c>
      <c r="C81" s="1">
        <f t="shared" ca="1" si="0"/>
        <v>2</v>
      </c>
      <c r="F81" t="s">
        <v>182</v>
      </c>
      <c r="G81">
        <v>86</v>
      </c>
      <c r="H81">
        <v>1</v>
      </c>
    </row>
    <row r="82" spans="1:8" x14ac:dyDescent="0.3">
      <c r="A82" t="s">
        <v>148</v>
      </c>
      <c r="B82" t="s">
        <v>11</v>
      </c>
      <c r="C82" s="1">
        <f t="shared" ref="C82:C87" ca="1" si="7">VLOOKUP(B82,OFFSET(INDIRECT("$A:$B"),0,MATCH(B$1&amp;"_Verify",INDIRECT("$1:$1"),0)-1),2,0)</f>
        <v>2</v>
      </c>
      <c r="F82" t="s">
        <v>184</v>
      </c>
      <c r="G82">
        <v>87</v>
      </c>
      <c r="H82">
        <v>1</v>
      </c>
    </row>
    <row r="83" spans="1:8" x14ac:dyDescent="0.3">
      <c r="A83" t="s">
        <v>150</v>
      </c>
      <c r="B83" t="s">
        <v>49</v>
      </c>
      <c r="C83" s="1">
        <f t="shared" ca="1" si="7"/>
        <v>21</v>
      </c>
      <c r="F83" t="s">
        <v>186</v>
      </c>
      <c r="G83">
        <v>88</v>
      </c>
      <c r="H83">
        <v>1</v>
      </c>
    </row>
    <row r="84" spans="1:8" x14ac:dyDescent="0.3">
      <c r="A84" t="s">
        <v>152</v>
      </c>
      <c r="B84" t="s">
        <v>49</v>
      </c>
      <c r="C84" s="1">
        <f t="shared" ca="1" si="7"/>
        <v>21</v>
      </c>
      <c r="F84" t="s">
        <v>188</v>
      </c>
      <c r="G84">
        <v>89</v>
      </c>
      <c r="H84">
        <v>1</v>
      </c>
    </row>
    <row r="85" spans="1:8" x14ac:dyDescent="0.3">
      <c r="A85" t="s">
        <v>154</v>
      </c>
      <c r="B85" t="s">
        <v>11</v>
      </c>
      <c r="C85" s="1">
        <f t="shared" ca="1" si="7"/>
        <v>2</v>
      </c>
      <c r="F85" t="s">
        <v>190</v>
      </c>
      <c r="G85">
        <v>90</v>
      </c>
      <c r="H85">
        <v>1</v>
      </c>
    </row>
    <row r="86" spans="1:8" x14ac:dyDescent="0.3">
      <c r="A86" t="s">
        <v>156</v>
      </c>
      <c r="B86" t="s">
        <v>11</v>
      </c>
      <c r="C86" s="1">
        <f t="shared" ca="1" si="7"/>
        <v>2</v>
      </c>
      <c r="F86" t="s">
        <v>192</v>
      </c>
      <c r="G86">
        <v>91</v>
      </c>
      <c r="H86">
        <v>1</v>
      </c>
    </row>
    <row r="87" spans="1:8" x14ac:dyDescent="0.3">
      <c r="A87" t="s">
        <v>158</v>
      </c>
      <c r="B87" t="s">
        <v>11</v>
      </c>
      <c r="C87" s="1">
        <f t="shared" ca="1" si="7"/>
        <v>2</v>
      </c>
      <c r="F87" t="s">
        <v>194</v>
      </c>
      <c r="G87">
        <v>92</v>
      </c>
      <c r="H87">
        <v>1</v>
      </c>
    </row>
    <row r="88" spans="1:8" x14ac:dyDescent="0.3">
      <c r="A88" t="s">
        <v>160</v>
      </c>
      <c r="B88" t="s">
        <v>15</v>
      </c>
      <c r="C88" s="1">
        <f ca="1">VLOOKUP(B88,OFFSET(INDIRECT("$A:$B"),0,MATCH(B$1&amp;"_Verify",INDIRECT("$1:$1"),0)-1),2,0)</f>
        <v>4</v>
      </c>
      <c r="F88" t="s">
        <v>197</v>
      </c>
      <c r="G88">
        <v>93</v>
      </c>
      <c r="H88">
        <v>1</v>
      </c>
    </row>
    <row r="89" spans="1:8" x14ac:dyDescent="0.3">
      <c r="A89" t="s">
        <v>162</v>
      </c>
      <c r="B89" t="s">
        <v>163</v>
      </c>
      <c r="C89" s="1">
        <f t="shared" ref="C89:C152" ca="1" si="8">VLOOKUP(B89,OFFSET(INDIRECT("$A:$B"),0,MATCH(B$1&amp;"_Verify",INDIRECT("$1:$1"),0)-1),2,0)</f>
        <v>13</v>
      </c>
      <c r="F89" t="s">
        <v>200</v>
      </c>
      <c r="G89">
        <v>94</v>
      </c>
    </row>
    <row r="90" spans="1:8" x14ac:dyDescent="0.3">
      <c r="A90" t="s">
        <v>165</v>
      </c>
      <c r="B90" t="s">
        <v>166</v>
      </c>
      <c r="C90" s="1">
        <f t="shared" ca="1" si="8"/>
        <v>11</v>
      </c>
      <c r="F90" t="s">
        <v>202</v>
      </c>
      <c r="G90">
        <v>95</v>
      </c>
      <c r="H90">
        <v>1</v>
      </c>
    </row>
    <row r="91" spans="1:8" x14ac:dyDescent="0.3">
      <c r="A91" t="s">
        <v>168</v>
      </c>
      <c r="B91" t="s">
        <v>169</v>
      </c>
      <c r="C91" s="1">
        <f t="shared" ca="1" si="8"/>
        <v>95</v>
      </c>
      <c r="F91" t="s">
        <v>204</v>
      </c>
      <c r="G91">
        <v>96</v>
      </c>
    </row>
    <row r="92" spans="1:8" x14ac:dyDescent="0.3">
      <c r="A92" t="s">
        <v>171</v>
      </c>
      <c r="B92" t="s">
        <v>93</v>
      </c>
      <c r="C92" s="1">
        <f t="shared" ca="1" si="8"/>
        <v>24</v>
      </c>
    </row>
    <row r="93" spans="1:8" x14ac:dyDescent="0.3">
      <c r="A93" t="s">
        <v>173</v>
      </c>
      <c r="B93" t="s">
        <v>105</v>
      </c>
      <c r="C93" s="1">
        <f t="shared" ca="1" si="8"/>
        <v>52</v>
      </c>
    </row>
    <row r="94" spans="1:8" x14ac:dyDescent="0.3">
      <c r="A94" t="s">
        <v>175</v>
      </c>
      <c r="B94" t="s">
        <v>11</v>
      </c>
      <c r="C94" s="1">
        <f t="shared" ca="1" si="8"/>
        <v>2</v>
      </c>
    </row>
    <row r="95" spans="1:8" x14ac:dyDescent="0.3">
      <c r="A95" t="s">
        <v>177</v>
      </c>
      <c r="B95" t="s">
        <v>97</v>
      </c>
      <c r="C95" s="1">
        <f t="shared" ca="1" si="8"/>
        <v>45</v>
      </c>
    </row>
    <row r="96" spans="1:8" x14ac:dyDescent="0.3">
      <c r="A96" t="s">
        <v>179</v>
      </c>
      <c r="B96" t="s">
        <v>11</v>
      </c>
      <c r="C96" s="1">
        <f t="shared" ca="1" si="8"/>
        <v>2</v>
      </c>
    </row>
    <row r="97" spans="1:3" x14ac:dyDescent="0.3">
      <c r="A97" t="s">
        <v>181</v>
      </c>
      <c r="B97" t="s">
        <v>49</v>
      </c>
      <c r="C97" s="1">
        <f t="shared" ca="1" si="8"/>
        <v>21</v>
      </c>
    </row>
    <row r="98" spans="1:3" x14ac:dyDescent="0.3">
      <c r="A98" t="s">
        <v>183</v>
      </c>
      <c r="B98" t="s">
        <v>49</v>
      </c>
      <c r="C98" s="1">
        <f t="shared" ca="1" si="8"/>
        <v>21</v>
      </c>
    </row>
    <row r="99" spans="1:3" x14ac:dyDescent="0.3">
      <c r="A99" t="s">
        <v>185</v>
      </c>
      <c r="B99" t="s">
        <v>11</v>
      </c>
      <c r="C99" s="1">
        <f t="shared" ca="1" si="8"/>
        <v>2</v>
      </c>
    </row>
    <row r="100" spans="1:3" x14ac:dyDescent="0.3">
      <c r="A100" t="s">
        <v>187</v>
      </c>
      <c r="B100" t="s">
        <v>29</v>
      </c>
      <c r="C100" s="1">
        <f t="shared" ca="1" si="8"/>
        <v>11</v>
      </c>
    </row>
    <row r="101" spans="1:3" x14ac:dyDescent="0.3">
      <c r="A101" t="s">
        <v>189</v>
      </c>
      <c r="B101" t="s">
        <v>11</v>
      </c>
      <c r="C101" s="1">
        <f t="shared" ca="1" si="8"/>
        <v>2</v>
      </c>
    </row>
    <row r="102" spans="1:3" x14ac:dyDescent="0.3">
      <c r="A102" t="s">
        <v>191</v>
      </c>
      <c r="B102" t="s">
        <v>144</v>
      </c>
      <c r="C102" s="1">
        <f t="shared" ca="1" si="8"/>
        <v>23</v>
      </c>
    </row>
    <row r="103" spans="1:3" x14ac:dyDescent="0.3">
      <c r="A103" t="s">
        <v>193</v>
      </c>
      <c r="B103" t="s">
        <v>11</v>
      </c>
      <c r="C103" s="1">
        <f t="shared" ca="1" si="8"/>
        <v>2</v>
      </c>
    </row>
    <row r="104" spans="1:3" x14ac:dyDescent="0.3">
      <c r="A104" t="s">
        <v>195</v>
      </c>
      <c r="B104" t="s">
        <v>196</v>
      </c>
      <c r="C104" s="1">
        <f t="shared" ca="1" si="8"/>
        <v>26</v>
      </c>
    </row>
    <row r="105" spans="1:3" x14ac:dyDescent="0.3">
      <c r="A105" t="s">
        <v>198</v>
      </c>
      <c r="B105" t="s">
        <v>199</v>
      </c>
      <c r="C105" s="1">
        <f t="shared" ca="1" si="8"/>
        <v>91</v>
      </c>
    </row>
    <row r="106" spans="1:3" x14ac:dyDescent="0.3">
      <c r="A106" t="s">
        <v>201</v>
      </c>
      <c r="B106" t="s">
        <v>35</v>
      </c>
      <c r="C106" s="1">
        <f t="shared" ca="1" si="8"/>
        <v>14</v>
      </c>
    </row>
    <row r="107" spans="1:3" x14ac:dyDescent="0.3">
      <c r="A107" t="s">
        <v>203</v>
      </c>
      <c r="B107" t="s">
        <v>11</v>
      </c>
      <c r="C107" s="1">
        <f t="shared" ca="1" si="8"/>
        <v>2</v>
      </c>
    </row>
    <row r="108" spans="1:3" x14ac:dyDescent="0.3">
      <c r="A108" t="s">
        <v>205</v>
      </c>
      <c r="B108" t="s">
        <v>11</v>
      </c>
      <c r="C108" s="1">
        <f t="shared" ca="1" si="8"/>
        <v>2</v>
      </c>
    </row>
    <row r="109" spans="1:3" x14ac:dyDescent="0.3">
      <c r="A109" t="s">
        <v>206</v>
      </c>
      <c r="B109" t="s">
        <v>11</v>
      </c>
      <c r="C109" s="1">
        <f t="shared" ca="1" si="8"/>
        <v>2</v>
      </c>
    </row>
    <row r="110" spans="1:3" x14ac:dyDescent="0.3">
      <c r="A110" t="s">
        <v>207</v>
      </c>
      <c r="B110" t="s">
        <v>184</v>
      </c>
      <c r="C110" s="1">
        <f t="shared" ca="1" si="8"/>
        <v>87</v>
      </c>
    </row>
    <row r="111" spans="1:3" x14ac:dyDescent="0.3">
      <c r="A111" t="s">
        <v>208</v>
      </c>
      <c r="B111" t="s">
        <v>11</v>
      </c>
      <c r="C111" s="1">
        <f t="shared" ca="1" si="8"/>
        <v>2</v>
      </c>
    </row>
    <row r="112" spans="1:3" x14ac:dyDescent="0.3">
      <c r="A112" t="s">
        <v>209</v>
      </c>
      <c r="B112" t="s">
        <v>57</v>
      </c>
      <c r="C112" s="1">
        <f t="shared" ca="1" si="8"/>
        <v>63</v>
      </c>
    </row>
    <row r="113" spans="1:3" x14ac:dyDescent="0.3">
      <c r="A113" t="s">
        <v>210</v>
      </c>
      <c r="B113" t="s">
        <v>11</v>
      </c>
      <c r="C113" s="1">
        <f t="shared" ca="1" si="8"/>
        <v>2</v>
      </c>
    </row>
    <row r="114" spans="1:3" x14ac:dyDescent="0.3">
      <c r="A114" t="s">
        <v>211</v>
      </c>
      <c r="B114" t="s">
        <v>11</v>
      </c>
      <c r="C114" s="1">
        <f t="shared" ca="1" si="8"/>
        <v>2</v>
      </c>
    </row>
    <row r="115" spans="1:3" x14ac:dyDescent="0.3">
      <c r="A115" t="s">
        <v>212</v>
      </c>
      <c r="B115" t="s">
        <v>11</v>
      </c>
      <c r="C115" s="1">
        <f t="shared" ca="1" si="8"/>
        <v>2</v>
      </c>
    </row>
    <row r="116" spans="1:3" x14ac:dyDescent="0.3">
      <c r="A116" t="s">
        <v>213</v>
      </c>
      <c r="B116" t="s">
        <v>11</v>
      </c>
      <c r="C116" s="1">
        <f t="shared" ca="1" si="8"/>
        <v>2</v>
      </c>
    </row>
    <row r="117" spans="1:3" x14ac:dyDescent="0.3">
      <c r="A117" t="s">
        <v>214</v>
      </c>
      <c r="B117" t="s">
        <v>49</v>
      </c>
      <c r="C117" s="1">
        <f t="shared" ca="1" si="8"/>
        <v>21</v>
      </c>
    </row>
    <row r="118" spans="1:3" x14ac:dyDescent="0.3">
      <c r="A118" t="s">
        <v>215</v>
      </c>
      <c r="B118" t="s">
        <v>11</v>
      </c>
      <c r="C118" s="1">
        <f t="shared" ca="1" si="8"/>
        <v>2</v>
      </c>
    </row>
    <row r="119" spans="1:3" x14ac:dyDescent="0.3">
      <c r="A119" t="s">
        <v>216</v>
      </c>
      <c r="B119" t="s">
        <v>144</v>
      </c>
      <c r="C119" s="1">
        <f t="shared" ca="1" si="8"/>
        <v>23</v>
      </c>
    </row>
    <row r="120" spans="1:3" x14ac:dyDescent="0.3">
      <c r="A120" t="s">
        <v>217</v>
      </c>
      <c r="B120" t="s">
        <v>11</v>
      </c>
      <c r="C120" s="1">
        <f t="shared" ca="1" si="8"/>
        <v>2</v>
      </c>
    </row>
    <row r="121" spans="1:3" x14ac:dyDescent="0.3">
      <c r="A121" t="s">
        <v>218</v>
      </c>
      <c r="B121" t="s">
        <v>219</v>
      </c>
      <c r="C121" s="1">
        <f t="shared" ca="1" si="8"/>
        <v>46</v>
      </c>
    </row>
    <row r="122" spans="1:3" x14ac:dyDescent="0.3">
      <c r="A122" t="s">
        <v>220</v>
      </c>
      <c r="B122" t="s">
        <v>11</v>
      </c>
      <c r="C122" s="1">
        <f t="shared" ca="1" si="8"/>
        <v>2</v>
      </c>
    </row>
    <row r="123" spans="1:3" x14ac:dyDescent="0.3">
      <c r="A123" t="s">
        <v>221</v>
      </c>
      <c r="B123" t="s">
        <v>11</v>
      </c>
      <c r="C123" s="1">
        <f t="shared" ca="1" si="8"/>
        <v>2</v>
      </c>
    </row>
    <row r="124" spans="1:3" x14ac:dyDescent="0.3">
      <c r="A124" t="s">
        <v>222</v>
      </c>
      <c r="B124" t="s">
        <v>70</v>
      </c>
      <c r="C124" s="1">
        <f t="shared" ca="1" si="8"/>
        <v>33</v>
      </c>
    </row>
    <row r="125" spans="1:3" x14ac:dyDescent="0.3">
      <c r="A125" t="s">
        <v>223</v>
      </c>
      <c r="B125" t="s">
        <v>49</v>
      </c>
      <c r="C125" s="1">
        <f t="shared" ca="1" si="8"/>
        <v>21</v>
      </c>
    </row>
    <row r="126" spans="1:3" x14ac:dyDescent="0.3">
      <c r="A126" t="s">
        <v>224</v>
      </c>
      <c r="B126" t="s">
        <v>21</v>
      </c>
      <c r="C126" s="1">
        <f t="shared" ca="1" si="8"/>
        <v>7</v>
      </c>
    </row>
    <row r="127" spans="1:3" x14ac:dyDescent="0.3">
      <c r="A127" t="s">
        <v>225</v>
      </c>
      <c r="B127" t="s">
        <v>11</v>
      </c>
      <c r="C127" s="1">
        <f t="shared" ca="1" si="8"/>
        <v>2</v>
      </c>
    </row>
    <row r="128" spans="1:3" x14ac:dyDescent="0.3">
      <c r="A128" t="s">
        <v>226</v>
      </c>
      <c r="B128" t="s">
        <v>11</v>
      </c>
      <c r="C128" s="1">
        <f t="shared" ca="1" si="8"/>
        <v>2</v>
      </c>
    </row>
    <row r="129" spans="1:3" x14ac:dyDescent="0.3">
      <c r="A129" t="s">
        <v>227</v>
      </c>
      <c r="B129" t="s">
        <v>49</v>
      </c>
      <c r="C129" s="1">
        <f t="shared" ca="1" si="8"/>
        <v>21</v>
      </c>
    </row>
    <row r="130" spans="1:3" x14ac:dyDescent="0.3">
      <c r="A130" t="s">
        <v>228</v>
      </c>
      <c r="B130" t="s">
        <v>11</v>
      </c>
      <c r="C130" s="1">
        <f t="shared" ca="1" si="8"/>
        <v>2</v>
      </c>
    </row>
    <row r="131" spans="1:3" x14ac:dyDescent="0.3">
      <c r="A131" t="s">
        <v>229</v>
      </c>
      <c r="B131" t="s">
        <v>11</v>
      </c>
      <c r="C131" s="1">
        <f t="shared" ca="1" si="8"/>
        <v>2</v>
      </c>
    </row>
    <row r="132" spans="1:3" x14ac:dyDescent="0.3">
      <c r="A132" t="s">
        <v>230</v>
      </c>
      <c r="B132" t="s">
        <v>11</v>
      </c>
      <c r="C132" s="1">
        <f t="shared" ca="1" si="8"/>
        <v>2</v>
      </c>
    </row>
    <row r="133" spans="1:3" x14ac:dyDescent="0.3">
      <c r="A133" t="s">
        <v>231</v>
      </c>
      <c r="B133" t="s">
        <v>232</v>
      </c>
      <c r="C133" s="1">
        <f t="shared" ca="1" si="8"/>
        <v>25</v>
      </c>
    </row>
    <row r="134" spans="1:3" x14ac:dyDescent="0.3">
      <c r="A134" t="s">
        <v>233</v>
      </c>
      <c r="B134" t="s">
        <v>21</v>
      </c>
      <c r="C134" s="1">
        <f t="shared" ca="1" si="8"/>
        <v>7</v>
      </c>
    </row>
    <row r="135" spans="1:3" x14ac:dyDescent="0.3">
      <c r="A135" t="s">
        <v>234</v>
      </c>
      <c r="B135" t="s">
        <v>235</v>
      </c>
      <c r="C135" s="1">
        <f t="shared" ca="1" si="8"/>
        <v>21</v>
      </c>
    </row>
    <row r="136" spans="1:3" x14ac:dyDescent="0.3">
      <c r="A136" t="s">
        <v>236</v>
      </c>
      <c r="B136" t="s">
        <v>237</v>
      </c>
      <c r="C136" s="1">
        <f t="shared" ca="1" si="8"/>
        <v>89</v>
      </c>
    </row>
    <row r="137" spans="1:3" x14ac:dyDescent="0.3">
      <c r="A137" t="s">
        <v>238</v>
      </c>
      <c r="B137" t="s">
        <v>11</v>
      </c>
      <c r="C137" s="1">
        <f t="shared" ca="1" si="8"/>
        <v>2</v>
      </c>
    </row>
    <row r="138" spans="1:3" x14ac:dyDescent="0.3">
      <c r="A138" t="s">
        <v>239</v>
      </c>
      <c r="B138" t="s">
        <v>11</v>
      </c>
      <c r="C138" s="1">
        <f t="shared" ca="1" si="8"/>
        <v>2</v>
      </c>
    </row>
    <row r="139" spans="1:3" x14ac:dyDescent="0.3">
      <c r="A139" t="s">
        <v>240</v>
      </c>
      <c r="B139" t="s">
        <v>11</v>
      </c>
      <c r="C139" s="1">
        <f t="shared" ca="1" si="8"/>
        <v>2</v>
      </c>
    </row>
    <row r="140" spans="1:3" x14ac:dyDescent="0.3">
      <c r="A140" t="s">
        <v>241</v>
      </c>
      <c r="B140" t="s">
        <v>144</v>
      </c>
      <c r="C140" s="1">
        <f t="shared" ca="1" si="8"/>
        <v>23</v>
      </c>
    </row>
    <row r="141" spans="1:3" x14ac:dyDescent="0.3">
      <c r="A141" t="s">
        <v>242</v>
      </c>
      <c r="B141" t="s">
        <v>11</v>
      </c>
      <c r="C141" s="1">
        <f t="shared" ca="1" si="8"/>
        <v>2</v>
      </c>
    </row>
    <row r="142" spans="1:3" x14ac:dyDescent="0.3">
      <c r="A142" t="s">
        <v>243</v>
      </c>
      <c r="B142" t="s">
        <v>244</v>
      </c>
      <c r="C142" s="1">
        <f t="shared" ca="1" si="8"/>
        <v>28</v>
      </c>
    </row>
    <row r="143" spans="1:3" x14ac:dyDescent="0.3">
      <c r="A143" t="s">
        <v>245</v>
      </c>
      <c r="B143" t="s">
        <v>33</v>
      </c>
      <c r="C143" s="1">
        <f t="shared" ca="1" si="8"/>
        <v>13</v>
      </c>
    </row>
    <row r="144" spans="1:3" x14ac:dyDescent="0.3">
      <c r="A144" t="s">
        <v>246</v>
      </c>
      <c r="B144" t="s">
        <v>33</v>
      </c>
      <c r="C144" s="1">
        <f t="shared" ca="1" si="8"/>
        <v>13</v>
      </c>
    </row>
    <row r="145" spans="1:3" x14ac:dyDescent="0.3">
      <c r="A145" t="s">
        <v>247</v>
      </c>
      <c r="B145" t="s">
        <v>55</v>
      </c>
      <c r="C145" s="1">
        <f t="shared" ca="1" si="8"/>
        <v>24</v>
      </c>
    </row>
    <row r="146" spans="1:3" x14ac:dyDescent="0.3">
      <c r="A146" t="s">
        <v>248</v>
      </c>
      <c r="B146" t="s">
        <v>15</v>
      </c>
      <c r="C146" s="1">
        <f ca="1">VLOOKUP(B146,OFFSET(INDIRECT("$A:$B"),0,MATCH(B$1&amp;"_Verify",INDIRECT("$1:$1"),0)-1),2,0)</f>
        <v>4</v>
      </c>
    </row>
    <row r="147" spans="1:3" x14ac:dyDescent="0.3">
      <c r="A147" t="s">
        <v>249</v>
      </c>
      <c r="B147" t="s">
        <v>35</v>
      </c>
      <c r="C147" s="1">
        <f t="shared" ca="1" si="8"/>
        <v>14</v>
      </c>
    </row>
    <row r="148" spans="1:3" x14ac:dyDescent="0.3">
      <c r="A148" t="s">
        <v>250</v>
      </c>
      <c r="B148" t="s">
        <v>105</v>
      </c>
      <c r="C148" s="1">
        <f t="shared" ca="1" si="8"/>
        <v>52</v>
      </c>
    </row>
    <row r="149" spans="1:3" x14ac:dyDescent="0.3">
      <c r="A149" t="s">
        <v>251</v>
      </c>
      <c r="B149" t="s">
        <v>237</v>
      </c>
      <c r="C149" s="1">
        <f t="shared" ca="1" si="8"/>
        <v>89</v>
      </c>
    </row>
    <row r="150" spans="1:3" x14ac:dyDescent="0.3">
      <c r="A150" t="s">
        <v>252</v>
      </c>
      <c r="B150" t="s">
        <v>23</v>
      </c>
      <c r="C150" s="1">
        <f t="shared" ca="1" si="8"/>
        <v>8</v>
      </c>
    </row>
    <row r="151" spans="1:3" x14ac:dyDescent="0.3">
      <c r="A151" t="s">
        <v>253</v>
      </c>
      <c r="B151" t="s">
        <v>11</v>
      </c>
      <c r="C151" s="1">
        <f t="shared" ca="1" si="8"/>
        <v>2</v>
      </c>
    </row>
    <row r="152" spans="1:3" x14ac:dyDescent="0.3">
      <c r="A152" t="s">
        <v>254</v>
      </c>
      <c r="B152" t="s">
        <v>114</v>
      </c>
      <c r="C152" s="1">
        <f t="shared" ca="1" si="8"/>
        <v>56</v>
      </c>
    </row>
    <row r="153" spans="1:3" x14ac:dyDescent="0.3">
      <c r="A153" t="s">
        <v>255</v>
      </c>
      <c r="B153" t="s">
        <v>74</v>
      </c>
      <c r="C153" s="1">
        <f t="shared" ref="C153:C218" ca="1" si="9">VLOOKUP(B153,OFFSET(INDIRECT("$A:$B"),0,MATCH(B$1&amp;"_Verify",INDIRECT("$1:$1"),0)-1),2,0)</f>
        <v>35</v>
      </c>
    </row>
    <row r="154" spans="1:3" x14ac:dyDescent="0.3">
      <c r="A154" t="s">
        <v>256</v>
      </c>
      <c r="B154" t="s">
        <v>257</v>
      </c>
      <c r="C154" s="1">
        <f t="shared" ca="1" si="9"/>
        <v>32</v>
      </c>
    </row>
    <row r="155" spans="1:3" x14ac:dyDescent="0.3">
      <c r="A155" t="s">
        <v>258</v>
      </c>
      <c r="B155" t="s">
        <v>144</v>
      </c>
      <c r="C155" s="1">
        <f t="shared" ca="1" si="9"/>
        <v>23</v>
      </c>
    </row>
    <row r="156" spans="1:3" x14ac:dyDescent="0.3">
      <c r="A156" t="s">
        <v>259</v>
      </c>
      <c r="B156" t="s">
        <v>49</v>
      </c>
      <c r="C156" s="1">
        <f t="shared" ca="1" si="9"/>
        <v>21</v>
      </c>
    </row>
    <row r="157" spans="1:3" x14ac:dyDescent="0.3">
      <c r="A157" t="s">
        <v>260</v>
      </c>
      <c r="B157" t="s">
        <v>49</v>
      </c>
      <c r="C157" s="1">
        <f t="shared" ca="1" si="9"/>
        <v>21</v>
      </c>
    </row>
    <row r="158" spans="1:3" x14ac:dyDescent="0.3">
      <c r="A158" t="s">
        <v>261</v>
      </c>
      <c r="B158" t="s">
        <v>11</v>
      </c>
      <c r="C158" s="1">
        <f t="shared" ca="1" si="9"/>
        <v>2</v>
      </c>
    </row>
    <row r="159" spans="1:3" x14ac:dyDescent="0.3">
      <c r="A159" t="s">
        <v>262</v>
      </c>
      <c r="B159" t="s">
        <v>263</v>
      </c>
      <c r="C159" s="1">
        <f t="shared" ca="1" si="9"/>
        <v>96</v>
      </c>
    </row>
    <row r="160" spans="1:3" x14ac:dyDescent="0.3">
      <c r="A160" t="s">
        <v>264</v>
      </c>
      <c r="B160" t="s">
        <v>11</v>
      </c>
      <c r="C160" s="1">
        <f t="shared" ca="1" si="9"/>
        <v>2</v>
      </c>
    </row>
    <row r="161" spans="1:3" x14ac:dyDescent="0.3">
      <c r="A161" t="s">
        <v>265</v>
      </c>
      <c r="B161" t="s">
        <v>11</v>
      </c>
      <c r="C161" s="1">
        <f t="shared" ca="1" si="9"/>
        <v>2</v>
      </c>
    </row>
    <row r="162" spans="1:3" x14ac:dyDescent="0.3">
      <c r="A162" t="s">
        <v>266</v>
      </c>
      <c r="B162" t="s">
        <v>155</v>
      </c>
      <c r="C162" s="1">
        <f t="shared" ca="1" si="9"/>
        <v>74</v>
      </c>
    </row>
    <row r="163" spans="1:3" x14ac:dyDescent="0.3">
      <c r="A163" t="s">
        <v>267</v>
      </c>
      <c r="B163" t="s">
        <v>268</v>
      </c>
      <c r="C163" s="1">
        <f t="shared" ca="1" si="9"/>
        <v>87</v>
      </c>
    </row>
    <row r="164" spans="1:3" x14ac:dyDescent="0.3">
      <c r="A164" t="s">
        <v>269</v>
      </c>
      <c r="B164" t="s">
        <v>11</v>
      </c>
      <c r="C164" s="1">
        <f t="shared" ca="1" si="9"/>
        <v>2</v>
      </c>
    </row>
    <row r="165" spans="1:3" x14ac:dyDescent="0.3">
      <c r="A165" t="s">
        <v>270</v>
      </c>
      <c r="B165" t="s">
        <v>105</v>
      </c>
      <c r="C165" s="1">
        <f t="shared" ca="1" si="9"/>
        <v>52</v>
      </c>
    </row>
    <row r="166" spans="1:3" x14ac:dyDescent="0.3">
      <c r="A166" t="s">
        <v>271</v>
      </c>
      <c r="B166" t="s">
        <v>11</v>
      </c>
      <c r="C166" s="1">
        <f t="shared" ca="1" si="9"/>
        <v>2</v>
      </c>
    </row>
    <row r="167" spans="1:3" x14ac:dyDescent="0.3">
      <c r="A167" t="s">
        <v>272</v>
      </c>
      <c r="B167" t="s">
        <v>11</v>
      </c>
      <c r="C167" s="1">
        <f t="shared" ca="1" si="9"/>
        <v>2</v>
      </c>
    </row>
    <row r="168" spans="1:3" x14ac:dyDescent="0.3">
      <c r="A168" t="s">
        <v>273</v>
      </c>
      <c r="B168" t="s">
        <v>11</v>
      </c>
      <c r="C168" s="1">
        <f t="shared" ca="1" si="9"/>
        <v>2</v>
      </c>
    </row>
    <row r="169" spans="1:3" x14ac:dyDescent="0.3">
      <c r="A169" t="s">
        <v>274</v>
      </c>
      <c r="B169" t="s">
        <v>11</v>
      </c>
      <c r="C169" s="1">
        <f t="shared" ca="1" si="9"/>
        <v>2</v>
      </c>
    </row>
    <row r="170" spans="1:3" x14ac:dyDescent="0.3">
      <c r="A170" t="s">
        <v>275</v>
      </c>
      <c r="B170" t="s">
        <v>91</v>
      </c>
      <c r="C170" s="1">
        <f t="shared" ca="1" si="9"/>
        <v>43</v>
      </c>
    </row>
    <row r="171" spans="1:3" x14ac:dyDescent="0.3">
      <c r="A171" t="s">
        <v>276</v>
      </c>
      <c r="B171" t="s">
        <v>49</v>
      </c>
      <c r="C171" s="1">
        <f t="shared" ca="1" si="9"/>
        <v>21</v>
      </c>
    </row>
    <row r="172" spans="1:3" x14ac:dyDescent="0.3">
      <c r="A172" t="s">
        <v>277</v>
      </c>
      <c r="B172" t="s">
        <v>11</v>
      </c>
      <c r="C172" s="1">
        <f t="shared" ca="1" si="9"/>
        <v>2</v>
      </c>
    </row>
    <row r="173" spans="1:3" x14ac:dyDescent="0.3">
      <c r="A173" t="s">
        <v>278</v>
      </c>
      <c r="B173" t="s">
        <v>279</v>
      </c>
      <c r="C173" s="1">
        <f t="shared" ca="1" si="9"/>
        <v>73</v>
      </c>
    </row>
    <row r="174" spans="1:3" x14ac:dyDescent="0.3">
      <c r="A174" t="s">
        <v>280</v>
      </c>
      <c r="B174" t="s">
        <v>114</v>
      </c>
      <c r="C174" s="1">
        <f t="shared" ca="1" si="9"/>
        <v>56</v>
      </c>
    </row>
    <row r="175" spans="1:3" x14ac:dyDescent="0.3">
      <c r="A175" t="s">
        <v>281</v>
      </c>
      <c r="B175" t="s">
        <v>11</v>
      </c>
      <c r="C175" s="1">
        <f t="shared" ca="1" si="9"/>
        <v>2</v>
      </c>
    </row>
    <row r="176" spans="1:3" x14ac:dyDescent="0.3">
      <c r="A176" t="s">
        <v>282</v>
      </c>
      <c r="B176" t="s">
        <v>11</v>
      </c>
      <c r="C176" s="1">
        <f t="shared" ca="1" si="9"/>
        <v>2</v>
      </c>
    </row>
    <row r="177" spans="1:3" x14ac:dyDescent="0.3">
      <c r="A177" t="s">
        <v>283</v>
      </c>
      <c r="B177" t="s">
        <v>15</v>
      </c>
      <c r="C177" s="1">
        <f ca="1">VLOOKUP(B177,OFFSET(INDIRECT("$A:$B"),0,MATCH(B$1&amp;"_Verify",INDIRECT("$1:$1"),0)-1),2,0)</f>
        <v>4</v>
      </c>
    </row>
    <row r="178" spans="1:3" x14ac:dyDescent="0.3">
      <c r="A178" t="s">
        <v>284</v>
      </c>
      <c r="B178" t="s">
        <v>15</v>
      </c>
      <c r="C178" s="1">
        <f ca="1">VLOOKUP(B178,OFFSET(INDIRECT("$A:$B"),0,MATCH(B$1&amp;"_Verify",INDIRECT("$1:$1"),0)-1),2,0)</f>
        <v>4</v>
      </c>
    </row>
    <row r="179" spans="1:3" x14ac:dyDescent="0.3">
      <c r="A179" t="s">
        <v>285</v>
      </c>
      <c r="B179" t="s">
        <v>93</v>
      </c>
      <c r="C179" s="1">
        <f t="shared" ref="C179" ca="1" si="10">VLOOKUP(B179,OFFSET(INDIRECT("$A:$B"),0,MATCH(B$1&amp;"_Verify",INDIRECT("$1:$1"),0)-1),2,0)</f>
        <v>24</v>
      </c>
    </row>
    <row r="180" spans="1:3" x14ac:dyDescent="0.3">
      <c r="A180" t="s">
        <v>286</v>
      </c>
      <c r="B180" t="s">
        <v>49</v>
      </c>
      <c r="C180" s="1">
        <f t="shared" ca="1" si="9"/>
        <v>21</v>
      </c>
    </row>
    <row r="181" spans="1:3" x14ac:dyDescent="0.3">
      <c r="A181" t="s">
        <v>287</v>
      </c>
      <c r="B181" t="s">
        <v>23</v>
      </c>
      <c r="C181" s="1">
        <f t="shared" ca="1" si="9"/>
        <v>8</v>
      </c>
    </row>
    <row r="182" spans="1:3" x14ac:dyDescent="0.3">
      <c r="A182" t="s">
        <v>288</v>
      </c>
      <c r="B182" t="s">
        <v>11</v>
      </c>
      <c r="C182" s="1">
        <f t="shared" ca="1" si="9"/>
        <v>2</v>
      </c>
    </row>
    <row r="183" spans="1:3" x14ac:dyDescent="0.3">
      <c r="A183" t="s">
        <v>289</v>
      </c>
      <c r="B183" t="s">
        <v>190</v>
      </c>
      <c r="C183" s="1">
        <f t="shared" ca="1" si="9"/>
        <v>90</v>
      </c>
    </row>
    <row r="184" spans="1:3" x14ac:dyDescent="0.3">
      <c r="A184" t="s">
        <v>290</v>
      </c>
      <c r="B184" t="s">
        <v>21</v>
      </c>
      <c r="C184" s="1">
        <f t="shared" ca="1" si="9"/>
        <v>7</v>
      </c>
    </row>
    <row r="185" spans="1:3" x14ac:dyDescent="0.3">
      <c r="A185" t="s">
        <v>291</v>
      </c>
      <c r="B185" t="s">
        <v>11</v>
      </c>
      <c r="C185" s="1">
        <f t="shared" ca="1" si="9"/>
        <v>2</v>
      </c>
    </row>
    <row r="186" spans="1:3" x14ac:dyDescent="0.3">
      <c r="A186" t="s">
        <v>292</v>
      </c>
      <c r="B186" t="s">
        <v>11</v>
      </c>
      <c r="C186" s="1">
        <f t="shared" ca="1" si="9"/>
        <v>2</v>
      </c>
    </row>
    <row r="187" spans="1:3" x14ac:dyDescent="0.3">
      <c r="A187" t="s">
        <v>293</v>
      </c>
      <c r="B187" t="s">
        <v>93</v>
      </c>
      <c r="C187" s="1">
        <f t="shared" ca="1" si="9"/>
        <v>24</v>
      </c>
    </row>
    <row r="188" spans="1:3" x14ac:dyDescent="0.3">
      <c r="A188" t="s">
        <v>294</v>
      </c>
      <c r="B188" t="s">
        <v>144</v>
      </c>
      <c r="C188" s="1">
        <f t="shared" ca="1" si="9"/>
        <v>23</v>
      </c>
    </row>
    <row r="189" spans="1:3" x14ac:dyDescent="0.3">
      <c r="A189" t="s">
        <v>295</v>
      </c>
      <c r="B189" t="s">
        <v>49</v>
      </c>
      <c r="C189" s="1">
        <f t="shared" ca="1" si="9"/>
        <v>21</v>
      </c>
    </row>
    <row r="190" spans="1:3" x14ac:dyDescent="0.3">
      <c r="A190" t="s">
        <v>296</v>
      </c>
      <c r="B190" t="s">
        <v>11</v>
      </c>
      <c r="C190" s="1">
        <f t="shared" ca="1" si="9"/>
        <v>2</v>
      </c>
    </row>
    <row r="191" spans="1:3" x14ac:dyDescent="0.3">
      <c r="A191" t="s">
        <v>297</v>
      </c>
      <c r="B191" t="s">
        <v>8</v>
      </c>
      <c r="C191" s="1">
        <f t="shared" ca="1" si="9"/>
        <v>2</v>
      </c>
    </row>
    <row r="192" spans="1:3" x14ac:dyDescent="0.3">
      <c r="A192" t="s">
        <v>298</v>
      </c>
      <c r="B192" t="s">
        <v>8</v>
      </c>
      <c r="C192" s="1">
        <f t="shared" ca="1" si="9"/>
        <v>2</v>
      </c>
    </row>
    <row r="193" spans="1:3" x14ac:dyDescent="0.3">
      <c r="A193" t="s">
        <v>299</v>
      </c>
      <c r="B193" t="s">
        <v>33</v>
      </c>
      <c r="C193" s="1">
        <f t="shared" ca="1" si="9"/>
        <v>13</v>
      </c>
    </row>
    <row r="194" spans="1:3" x14ac:dyDescent="0.3">
      <c r="A194" t="s">
        <v>300</v>
      </c>
      <c r="B194" t="s">
        <v>110</v>
      </c>
      <c r="C194" s="1">
        <f t="shared" ca="1" si="9"/>
        <v>54</v>
      </c>
    </row>
    <row r="195" spans="1:3" x14ac:dyDescent="0.3">
      <c r="A195" t="s">
        <v>301</v>
      </c>
      <c r="B195" t="s">
        <v>107</v>
      </c>
      <c r="C195" s="1">
        <f t="shared" ca="1" si="9"/>
        <v>53</v>
      </c>
    </row>
    <row r="196" spans="1:3" x14ac:dyDescent="0.3">
      <c r="A196" t="s">
        <v>302</v>
      </c>
      <c r="B196" t="s">
        <v>33</v>
      </c>
      <c r="C196" s="1">
        <f t="shared" ca="1" si="9"/>
        <v>13</v>
      </c>
    </row>
    <row r="197" spans="1:3" x14ac:dyDescent="0.3">
      <c r="A197" t="s">
        <v>303</v>
      </c>
      <c r="B197" t="s">
        <v>304</v>
      </c>
      <c r="C197" s="1">
        <f t="shared" ca="1" si="9"/>
        <v>55</v>
      </c>
    </row>
    <row r="198" spans="1:3" x14ac:dyDescent="0.3">
      <c r="A198" t="s">
        <v>305</v>
      </c>
      <c r="B198" t="s">
        <v>306</v>
      </c>
      <c r="C198" s="1">
        <f t="shared" ca="1" si="9"/>
        <v>69</v>
      </c>
    </row>
    <row r="199" spans="1:3" x14ac:dyDescent="0.3">
      <c r="A199" t="s">
        <v>307</v>
      </c>
      <c r="B199" t="s">
        <v>306</v>
      </c>
      <c r="C199" s="1">
        <f t="shared" ca="1" si="9"/>
        <v>69</v>
      </c>
    </row>
    <row r="200" spans="1:3" x14ac:dyDescent="0.3">
      <c r="A200" t="s">
        <v>308</v>
      </c>
      <c r="B200" t="s">
        <v>306</v>
      </c>
      <c r="C200" s="1">
        <f t="shared" ca="1" si="9"/>
        <v>69</v>
      </c>
    </row>
    <row r="201" spans="1:3" x14ac:dyDescent="0.3">
      <c r="A201" t="s">
        <v>309</v>
      </c>
      <c r="B201" t="s">
        <v>306</v>
      </c>
      <c r="C201" s="1">
        <f t="shared" ca="1" si="9"/>
        <v>69</v>
      </c>
    </row>
    <row r="202" spans="1:3" x14ac:dyDescent="0.3">
      <c r="A202" t="s">
        <v>310</v>
      </c>
      <c r="B202" t="s">
        <v>306</v>
      </c>
      <c r="C202" s="1">
        <f t="shared" ca="1" si="9"/>
        <v>69</v>
      </c>
    </row>
    <row r="203" spans="1:3" x14ac:dyDescent="0.3">
      <c r="A203" t="s">
        <v>311</v>
      </c>
      <c r="B203" t="s">
        <v>19</v>
      </c>
      <c r="C203" s="1">
        <f t="shared" ca="1" si="9"/>
        <v>6</v>
      </c>
    </row>
    <row r="204" spans="1:3" x14ac:dyDescent="0.3">
      <c r="A204" t="s">
        <v>312</v>
      </c>
      <c r="B204" t="s">
        <v>21</v>
      </c>
      <c r="C204" s="1">
        <f t="shared" ca="1" si="9"/>
        <v>7</v>
      </c>
    </row>
    <row r="205" spans="1:3" x14ac:dyDescent="0.3">
      <c r="A205" t="s">
        <v>313</v>
      </c>
      <c r="B205" t="s">
        <v>147</v>
      </c>
      <c r="C205" s="1">
        <f t="shared" ca="1" si="9"/>
        <v>70</v>
      </c>
    </row>
    <row r="206" spans="1:3" x14ac:dyDescent="0.3">
      <c r="A206" t="s">
        <v>314</v>
      </c>
      <c r="B206" t="s">
        <v>147</v>
      </c>
      <c r="C206" s="1">
        <f t="shared" ca="1" si="9"/>
        <v>70</v>
      </c>
    </row>
    <row r="207" spans="1:3" x14ac:dyDescent="0.3">
      <c r="A207" t="s">
        <v>315</v>
      </c>
      <c r="B207" t="s">
        <v>147</v>
      </c>
      <c r="C207" s="1">
        <f t="shared" ca="1" si="9"/>
        <v>70</v>
      </c>
    </row>
    <row r="208" spans="1:3" x14ac:dyDescent="0.3">
      <c r="A208" t="s">
        <v>316</v>
      </c>
      <c r="B208" t="s">
        <v>147</v>
      </c>
      <c r="C208" s="1">
        <f t="shared" ca="1" si="9"/>
        <v>70</v>
      </c>
    </row>
    <row r="209" spans="1:3" x14ac:dyDescent="0.3">
      <c r="A209" t="s">
        <v>317</v>
      </c>
      <c r="B209" t="s">
        <v>147</v>
      </c>
      <c r="C209" s="1">
        <f t="shared" ca="1" si="9"/>
        <v>70</v>
      </c>
    </row>
    <row r="210" spans="1:3" x14ac:dyDescent="0.3">
      <c r="A210" t="s">
        <v>318</v>
      </c>
      <c r="B210" t="s">
        <v>319</v>
      </c>
      <c r="C210" s="1">
        <f t="shared" ca="1" si="9"/>
        <v>71</v>
      </c>
    </row>
    <row r="211" spans="1:3" x14ac:dyDescent="0.3">
      <c r="A211" t="s">
        <v>320</v>
      </c>
      <c r="B211" t="s">
        <v>319</v>
      </c>
      <c r="C211" s="1">
        <f t="shared" ca="1" si="9"/>
        <v>71</v>
      </c>
    </row>
    <row r="212" spans="1:3" x14ac:dyDescent="0.3">
      <c r="A212" t="s">
        <v>321</v>
      </c>
      <c r="B212" t="s">
        <v>147</v>
      </c>
      <c r="C212" s="1">
        <f t="shared" ca="1" si="9"/>
        <v>70</v>
      </c>
    </row>
    <row r="213" spans="1:3" x14ac:dyDescent="0.3">
      <c r="A213" t="s">
        <v>322</v>
      </c>
      <c r="B213" t="s">
        <v>147</v>
      </c>
      <c r="C213" s="1">
        <f t="shared" ca="1" si="9"/>
        <v>70</v>
      </c>
    </row>
    <row r="214" spans="1:3" x14ac:dyDescent="0.3">
      <c r="A214" t="s">
        <v>323</v>
      </c>
      <c r="B214" t="s">
        <v>147</v>
      </c>
      <c r="C214" s="1">
        <f t="shared" ca="1" si="9"/>
        <v>70</v>
      </c>
    </row>
    <row r="215" spans="1:3" x14ac:dyDescent="0.3">
      <c r="A215" t="s">
        <v>324</v>
      </c>
      <c r="B215" t="s">
        <v>147</v>
      </c>
      <c r="C215" s="1">
        <f t="shared" ca="1" si="9"/>
        <v>70</v>
      </c>
    </row>
    <row r="216" spans="1:3" x14ac:dyDescent="0.3">
      <c r="A216" t="s">
        <v>325</v>
      </c>
      <c r="B216" t="s">
        <v>306</v>
      </c>
      <c r="C216" s="1">
        <f t="shared" ca="1" si="9"/>
        <v>69</v>
      </c>
    </row>
    <row r="217" spans="1:3" x14ac:dyDescent="0.3">
      <c r="A217" t="s">
        <v>326</v>
      </c>
      <c r="B217" t="s">
        <v>306</v>
      </c>
      <c r="C217" s="1">
        <f t="shared" ca="1" si="9"/>
        <v>69</v>
      </c>
    </row>
    <row r="218" spans="1:3" x14ac:dyDescent="0.3">
      <c r="A218" t="s">
        <v>327</v>
      </c>
      <c r="B218" t="s">
        <v>306</v>
      </c>
      <c r="C218" s="1">
        <f t="shared" ca="1" si="9"/>
        <v>69</v>
      </c>
    </row>
    <row r="219" spans="1:3" x14ac:dyDescent="0.3">
      <c r="A219" t="s">
        <v>328</v>
      </c>
      <c r="B219" t="s">
        <v>329</v>
      </c>
      <c r="C219" s="1">
        <f ca="1">VLOOKUP(B219,OFFSET(INDIRECT("$A:$B"),0,MATCH(B$1&amp;"_Verify",INDIRECT("$1:$1"),0)-1),2,0)</f>
        <v>72</v>
      </c>
    </row>
    <row r="220" spans="1:3" x14ac:dyDescent="0.3">
      <c r="A220" t="s">
        <v>330</v>
      </c>
      <c r="B220" t="s">
        <v>157</v>
      </c>
      <c r="C220" s="1">
        <f ca="1">VLOOKUP(B220,OFFSET(INDIRECT("$A:$B"),0,MATCH(B$1&amp;"_Verify",INDIRECT("$1:$1"),0)-1),2,0)</f>
        <v>75</v>
      </c>
    </row>
    <row r="221" spans="1:3" x14ac:dyDescent="0.3">
      <c r="A221" t="s">
        <v>331</v>
      </c>
      <c r="B221" t="s">
        <v>332</v>
      </c>
      <c r="C221" s="1">
        <f ca="1">VLOOKUP(B221,OFFSET(INDIRECT("$A:$B"),0,MATCH(B$1&amp;"_Verify",INDIRECT("$1:$1"),0)-1),2,0)</f>
        <v>4</v>
      </c>
    </row>
    <row r="222" spans="1:3" x14ac:dyDescent="0.3">
      <c r="A222" t="s">
        <v>333</v>
      </c>
      <c r="B222" t="s">
        <v>159</v>
      </c>
      <c r="C222" s="1">
        <f ca="1">VLOOKUP(B222,OFFSET(INDIRECT("$A:$B"),0,MATCH(B$1&amp;"_Verify",INDIRECT("$1:$1"),0)-1),2,0)</f>
        <v>76</v>
      </c>
    </row>
    <row r="223" spans="1:3" x14ac:dyDescent="0.3">
      <c r="A223" t="s">
        <v>334</v>
      </c>
      <c r="B223" t="s">
        <v>335</v>
      </c>
      <c r="C223" s="1">
        <f t="shared" ref="C223:C241" ca="1" si="11">VLOOKUP(B223,OFFSET(INDIRECT("$A:$B"),0,MATCH(B$1&amp;"_Verify",INDIRECT("$1:$1"),0)-1),2,0)</f>
        <v>77</v>
      </c>
    </row>
    <row r="224" spans="1:3" x14ac:dyDescent="0.3">
      <c r="A224" t="s">
        <v>336</v>
      </c>
      <c r="B224" t="s">
        <v>335</v>
      </c>
      <c r="C224" s="1">
        <f t="shared" ca="1" si="11"/>
        <v>77</v>
      </c>
    </row>
    <row r="225" spans="1:3" x14ac:dyDescent="0.3">
      <c r="A225" t="s">
        <v>337</v>
      </c>
      <c r="B225" t="s">
        <v>147</v>
      </c>
      <c r="C225" s="1">
        <f t="shared" ca="1" si="11"/>
        <v>70</v>
      </c>
    </row>
    <row r="226" spans="1:3" x14ac:dyDescent="0.3">
      <c r="A226" t="s">
        <v>338</v>
      </c>
      <c r="B226" t="s">
        <v>147</v>
      </c>
      <c r="C226" s="1">
        <f t="shared" ca="1" si="11"/>
        <v>70</v>
      </c>
    </row>
    <row r="227" spans="1:3" x14ac:dyDescent="0.3">
      <c r="A227" t="s">
        <v>339</v>
      </c>
      <c r="B227" t="s">
        <v>319</v>
      </c>
      <c r="C227" s="1">
        <f t="shared" ca="1" si="11"/>
        <v>71</v>
      </c>
    </row>
    <row r="228" spans="1:3" x14ac:dyDescent="0.3">
      <c r="A228" t="s">
        <v>340</v>
      </c>
      <c r="B228" t="s">
        <v>167</v>
      </c>
      <c r="C228" s="1">
        <f t="shared" ca="1" si="11"/>
        <v>79</v>
      </c>
    </row>
    <row r="229" spans="1:3" x14ac:dyDescent="0.3">
      <c r="A229" t="s">
        <v>341</v>
      </c>
      <c r="B229" t="s">
        <v>124</v>
      </c>
      <c r="C229" s="1">
        <f t="shared" ca="1" si="11"/>
        <v>7</v>
      </c>
    </row>
    <row r="230" spans="1:3" x14ac:dyDescent="0.3">
      <c r="A230" t="s">
        <v>342</v>
      </c>
      <c r="B230" t="s">
        <v>147</v>
      </c>
      <c r="C230" s="1">
        <f t="shared" ca="1" si="11"/>
        <v>70</v>
      </c>
    </row>
    <row r="231" spans="1:3" x14ac:dyDescent="0.3">
      <c r="A231" t="s">
        <v>343</v>
      </c>
      <c r="B231" t="s">
        <v>147</v>
      </c>
      <c r="C231" s="1">
        <f t="shared" ca="1" si="11"/>
        <v>70</v>
      </c>
    </row>
    <row r="232" spans="1:3" x14ac:dyDescent="0.3">
      <c r="A232" t="s">
        <v>344</v>
      </c>
      <c r="B232" t="s">
        <v>170</v>
      </c>
      <c r="C232" s="1">
        <f t="shared" ca="1" si="11"/>
        <v>80</v>
      </c>
    </row>
    <row r="233" spans="1:3" x14ac:dyDescent="0.3">
      <c r="A233" t="s">
        <v>345</v>
      </c>
      <c r="B233" t="s">
        <v>145</v>
      </c>
      <c r="C233" s="1">
        <f t="shared" ca="1" si="11"/>
        <v>69</v>
      </c>
    </row>
    <row r="234" spans="1:3" x14ac:dyDescent="0.3">
      <c r="A234" t="s">
        <v>346</v>
      </c>
      <c r="B234" t="s">
        <v>145</v>
      </c>
      <c r="C234" s="1">
        <f t="shared" ca="1" si="11"/>
        <v>69</v>
      </c>
    </row>
    <row r="235" spans="1:3" x14ac:dyDescent="0.3">
      <c r="A235" t="s">
        <v>347</v>
      </c>
      <c r="B235" t="s">
        <v>348</v>
      </c>
      <c r="C235" s="1">
        <f t="shared" ca="1" si="11"/>
        <v>15</v>
      </c>
    </row>
    <row r="236" spans="1:3" x14ac:dyDescent="0.3">
      <c r="A236" t="s">
        <v>349</v>
      </c>
      <c r="B236" t="s">
        <v>19</v>
      </c>
      <c r="C236" s="1">
        <f t="shared" ca="1" si="11"/>
        <v>6</v>
      </c>
    </row>
    <row r="237" spans="1:3" x14ac:dyDescent="0.3">
      <c r="A237" t="s">
        <v>350</v>
      </c>
      <c r="B237" t="s">
        <v>167</v>
      </c>
      <c r="C237" s="1">
        <f t="shared" ca="1" si="11"/>
        <v>79</v>
      </c>
    </row>
    <row r="238" spans="1:3" x14ac:dyDescent="0.3">
      <c r="A238" t="s">
        <v>351</v>
      </c>
      <c r="B238" t="s">
        <v>124</v>
      </c>
      <c r="C238" s="1">
        <f t="shared" ca="1" si="11"/>
        <v>7</v>
      </c>
    </row>
    <row r="239" spans="1:3" x14ac:dyDescent="0.3">
      <c r="A239" t="s">
        <v>352</v>
      </c>
      <c r="B239" t="s">
        <v>172</v>
      </c>
      <c r="C239" s="1">
        <f t="shared" ca="1" si="11"/>
        <v>81</v>
      </c>
    </row>
    <row r="240" spans="1:3" x14ac:dyDescent="0.3">
      <c r="A240" t="s">
        <v>353</v>
      </c>
      <c r="B240" t="s">
        <v>145</v>
      </c>
      <c r="C240" s="1">
        <f t="shared" ca="1" si="11"/>
        <v>69</v>
      </c>
    </row>
    <row r="241" spans="1:3" x14ac:dyDescent="0.3">
      <c r="A241" t="s">
        <v>354</v>
      </c>
      <c r="B241" t="s">
        <v>306</v>
      </c>
      <c r="C241" s="1">
        <f t="shared" ca="1" si="11"/>
        <v>69</v>
      </c>
    </row>
    <row r="242" spans="1:3" x14ac:dyDescent="0.3">
      <c r="A242" t="s">
        <v>355</v>
      </c>
      <c r="B242" t="s">
        <v>15</v>
      </c>
      <c r="C242" s="1">
        <f ca="1">VLOOKUP(B242,OFFSET(INDIRECT("$A:$B"),0,MATCH(B$1&amp;"_Verify",INDIRECT("$1:$1"),0)-1),2,0)</f>
        <v>4</v>
      </c>
    </row>
    <row r="243" spans="1:3" x14ac:dyDescent="0.3">
      <c r="A243" t="s">
        <v>356</v>
      </c>
      <c r="B243" t="s">
        <v>147</v>
      </c>
      <c r="C243" s="1">
        <f t="shared" ref="C243:C306" ca="1" si="12">VLOOKUP(B243,OFFSET(INDIRECT("$A:$B"),0,MATCH(B$1&amp;"_Verify",INDIRECT("$1:$1"),0)-1),2,0)</f>
        <v>70</v>
      </c>
    </row>
    <row r="244" spans="1:3" x14ac:dyDescent="0.3">
      <c r="A244" t="s">
        <v>357</v>
      </c>
      <c r="B244" t="s">
        <v>358</v>
      </c>
      <c r="C244" s="1">
        <f t="shared" ca="1" si="12"/>
        <v>52</v>
      </c>
    </row>
    <row r="245" spans="1:3" x14ac:dyDescent="0.3">
      <c r="A245" t="s">
        <v>359</v>
      </c>
      <c r="B245" t="s">
        <v>33</v>
      </c>
      <c r="C245" s="1">
        <f t="shared" ca="1" si="12"/>
        <v>13</v>
      </c>
    </row>
    <row r="246" spans="1:3" x14ac:dyDescent="0.3">
      <c r="A246" t="s">
        <v>360</v>
      </c>
      <c r="B246" t="s">
        <v>112</v>
      </c>
      <c r="C246" s="1">
        <f t="shared" ca="1" si="12"/>
        <v>55</v>
      </c>
    </row>
    <row r="247" spans="1:3" x14ac:dyDescent="0.3">
      <c r="A247" t="s">
        <v>361</v>
      </c>
      <c r="B247" t="s">
        <v>319</v>
      </c>
      <c r="C247" s="1">
        <f t="shared" ca="1" si="12"/>
        <v>71</v>
      </c>
    </row>
    <row r="248" spans="1:3" x14ac:dyDescent="0.3">
      <c r="A248" t="s">
        <v>362</v>
      </c>
      <c r="B248" t="s">
        <v>319</v>
      </c>
      <c r="C248" s="1">
        <f t="shared" ca="1" si="12"/>
        <v>71</v>
      </c>
    </row>
    <row r="249" spans="1:3" x14ac:dyDescent="0.3">
      <c r="A249" t="s">
        <v>363</v>
      </c>
      <c r="B249" t="s">
        <v>364</v>
      </c>
      <c r="C249" s="1">
        <f t="shared" ca="1" si="12"/>
        <v>85</v>
      </c>
    </row>
    <row r="250" spans="1:3" x14ac:dyDescent="0.3">
      <c r="A250" t="s">
        <v>365</v>
      </c>
      <c r="B250" t="s">
        <v>109</v>
      </c>
      <c r="C250" s="1">
        <f t="shared" ca="1" si="12"/>
        <v>86</v>
      </c>
    </row>
    <row r="251" spans="1:3" x14ac:dyDescent="0.3">
      <c r="A251" t="s">
        <v>366</v>
      </c>
      <c r="B251" t="s">
        <v>306</v>
      </c>
      <c r="C251" s="1">
        <f t="shared" ca="1" si="12"/>
        <v>69</v>
      </c>
    </row>
    <row r="252" spans="1:3" x14ac:dyDescent="0.3">
      <c r="A252" t="s">
        <v>367</v>
      </c>
      <c r="B252" t="s">
        <v>306</v>
      </c>
      <c r="C252" s="1">
        <f t="shared" ca="1" si="12"/>
        <v>69</v>
      </c>
    </row>
    <row r="253" spans="1:3" x14ac:dyDescent="0.3">
      <c r="A253" t="s">
        <v>368</v>
      </c>
      <c r="B253" t="s">
        <v>147</v>
      </c>
      <c r="C253" s="1">
        <f t="shared" ca="1" si="12"/>
        <v>70</v>
      </c>
    </row>
    <row r="254" spans="1:3" x14ac:dyDescent="0.3">
      <c r="A254" t="s">
        <v>369</v>
      </c>
      <c r="B254" t="s">
        <v>15</v>
      </c>
      <c r="C254" s="1">
        <f t="shared" ca="1" si="12"/>
        <v>4</v>
      </c>
    </row>
    <row r="255" spans="1:3" x14ac:dyDescent="0.3">
      <c r="A255" t="s">
        <v>370</v>
      </c>
      <c r="B255" t="s">
        <v>15</v>
      </c>
      <c r="C255" s="1">
        <f t="shared" ca="1" si="12"/>
        <v>4</v>
      </c>
    </row>
    <row r="256" spans="1:3" x14ac:dyDescent="0.3">
      <c r="A256" t="s">
        <v>371</v>
      </c>
      <c r="B256" t="s">
        <v>15</v>
      </c>
      <c r="C256" s="1">
        <f t="shared" ca="1" si="12"/>
        <v>4</v>
      </c>
    </row>
    <row r="257" spans="1:3" x14ac:dyDescent="0.3">
      <c r="A257" t="s">
        <v>372</v>
      </c>
      <c r="B257" t="s">
        <v>49</v>
      </c>
      <c r="C257" s="1">
        <f t="shared" ca="1" si="12"/>
        <v>21</v>
      </c>
    </row>
    <row r="258" spans="1:3" x14ac:dyDescent="0.3">
      <c r="A258" t="s">
        <v>373</v>
      </c>
      <c r="B258" t="s">
        <v>23</v>
      </c>
      <c r="C258" s="1">
        <f t="shared" ca="1" si="12"/>
        <v>8</v>
      </c>
    </row>
    <row r="259" spans="1:3" x14ac:dyDescent="0.3">
      <c r="A259" t="s">
        <v>374</v>
      </c>
      <c r="B259" t="s">
        <v>23</v>
      </c>
      <c r="C259" s="1">
        <f t="shared" ca="1" si="12"/>
        <v>8</v>
      </c>
    </row>
    <row r="260" spans="1:3" x14ac:dyDescent="0.3">
      <c r="A260" t="s">
        <v>375</v>
      </c>
      <c r="B260" t="s">
        <v>23</v>
      </c>
      <c r="C260" s="1">
        <f t="shared" ca="1" si="12"/>
        <v>8</v>
      </c>
    </row>
    <row r="261" spans="1:3" x14ac:dyDescent="0.3">
      <c r="A261" t="s">
        <v>376</v>
      </c>
      <c r="B261" t="s">
        <v>21</v>
      </c>
      <c r="C261" s="1">
        <f t="shared" ca="1" si="12"/>
        <v>7</v>
      </c>
    </row>
    <row r="262" spans="1:3" x14ac:dyDescent="0.3">
      <c r="A262" t="s">
        <v>377</v>
      </c>
      <c r="B262" t="s">
        <v>21</v>
      </c>
      <c r="C262" s="1">
        <f t="shared" ca="1" si="12"/>
        <v>7</v>
      </c>
    </row>
    <row r="263" spans="1:3" x14ac:dyDescent="0.3">
      <c r="A263" t="s">
        <v>378</v>
      </c>
      <c r="B263" t="s">
        <v>21</v>
      </c>
      <c r="C263" s="1">
        <f t="shared" ca="1" si="12"/>
        <v>7</v>
      </c>
    </row>
    <row r="264" spans="1:3" x14ac:dyDescent="0.3">
      <c r="A264" t="s">
        <v>379</v>
      </c>
      <c r="B264" t="s">
        <v>21</v>
      </c>
      <c r="C264" s="1">
        <f t="shared" ca="1" si="12"/>
        <v>7</v>
      </c>
    </row>
    <row r="265" spans="1:3" x14ac:dyDescent="0.3">
      <c r="A265" t="s">
        <v>380</v>
      </c>
      <c r="B265" t="s">
        <v>21</v>
      </c>
      <c r="C265" s="1">
        <f t="shared" ca="1" si="12"/>
        <v>7</v>
      </c>
    </row>
    <row r="266" spans="1:3" x14ac:dyDescent="0.3">
      <c r="A266" t="s">
        <v>381</v>
      </c>
      <c r="B266" t="s">
        <v>21</v>
      </c>
      <c r="C266" s="1">
        <f t="shared" ca="1" si="12"/>
        <v>7</v>
      </c>
    </row>
    <row r="267" spans="1:3" x14ac:dyDescent="0.3">
      <c r="A267" t="s">
        <v>382</v>
      </c>
      <c r="B267" t="s">
        <v>21</v>
      </c>
      <c r="C267" s="1">
        <f t="shared" ca="1" si="12"/>
        <v>7</v>
      </c>
    </row>
    <row r="268" spans="1:3" x14ac:dyDescent="0.3">
      <c r="A268" t="s">
        <v>383</v>
      </c>
      <c r="B268" t="s">
        <v>21</v>
      </c>
      <c r="C268" s="1">
        <f t="shared" ca="1" si="12"/>
        <v>7</v>
      </c>
    </row>
    <row r="269" spans="1:3" x14ac:dyDescent="0.3">
      <c r="A269" t="s">
        <v>384</v>
      </c>
      <c r="B269" t="s">
        <v>21</v>
      </c>
      <c r="C269" s="1">
        <f t="shared" ca="1" si="12"/>
        <v>7</v>
      </c>
    </row>
    <row r="270" spans="1:3" x14ac:dyDescent="0.3">
      <c r="A270" t="s">
        <v>385</v>
      </c>
      <c r="B270" t="s">
        <v>21</v>
      </c>
      <c r="C270" s="1">
        <f t="shared" ca="1" si="12"/>
        <v>7</v>
      </c>
    </row>
    <row r="271" spans="1:3" x14ac:dyDescent="0.3">
      <c r="A271" t="s">
        <v>386</v>
      </c>
      <c r="B271" t="s">
        <v>21</v>
      </c>
      <c r="C271" s="1">
        <f t="shared" ca="1" si="12"/>
        <v>7</v>
      </c>
    </row>
    <row r="272" spans="1:3" x14ac:dyDescent="0.3">
      <c r="A272" t="s">
        <v>387</v>
      </c>
      <c r="B272" t="s">
        <v>21</v>
      </c>
      <c r="C272" s="1">
        <f t="shared" ca="1" si="12"/>
        <v>7</v>
      </c>
    </row>
    <row r="273" spans="1:3" x14ac:dyDescent="0.3">
      <c r="A273" t="s">
        <v>388</v>
      </c>
      <c r="B273" t="s">
        <v>21</v>
      </c>
      <c r="C273" s="1">
        <f t="shared" ca="1" si="12"/>
        <v>7</v>
      </c>
    </row>
    <row r="274" spans="1:3" x14ac:dyDescent="0.3">
      <c r="A274" t="s">
        <v>389</v>
      </c>
      <c r="B274" t="s">
        <v>21</v>
      </c>
      <c r="C274" s="1">
        <f t="shared" ca="1" si="12"/>
        <v>7</v>
      </c>
    </row>
    <row r="275" spans="1:3" x14ac:dyDescent="0.3">
      <c r="A275" t="s">
        <v>390</v>
      </c>
      <c r="B275" t="s">
        <v>21</v>
      </c>
      <c r="C275" s="1">
        <f t="shared" ca="1" si="12"/>
        <v>7</v>
      </c>
    </row>
    <row r="276" spans="1:3" x14ac:dyDescent="0.3">
      <c r="A276" t="s">
        <v>391</v>
      </c>
      <c r="B276" t="s">
        <v>21</v>
      </c>
      <c r="C276" s="1">
        <f t="shared" ca="1" si="12"/>
        <v>7</v>
      </c>
    </row>
    <row r="277" spans="1:3" x14ac:dyDescent="0.3">
      <c r="A277" t="s">
        <v>392</v>
      </c>
      <c r="B277" t="s">
        <v>21</v>
      </c>
      <c r="C277" s="1">
        <f t="shared" ca="1" si="12"/>
        <v>7</v>
      </c>
    </row>
    <row r="278" spans="1:3" x14ac:dyDescent="0.3">
      <c r="A278" t="s">
        <v>393</v>
      </c>
      <c r="B278" t="s">
        <v>21</v>
      </c>
      <c r="C278" s="1">
        <f t="shared" ca="1" si="12"/>
        <v>7</v>
      </c>
    </row>
    <row r="279" spans="1:3" x14ac:dyDescent="0.3">
      <c r="A279" t="s">
        <v>394</v>
      </c>
      <c r="B279" t="s">
        <v>21</v>
      </c>
      <c r="C279" s="1">
        <f t="shared" ca="1" si="12"/>
        <v>7</v>
      </c>
    </row>
    <row r="280" spans="1:3" x14ac:dyDescent="0.3">
      <c r="A280" t="s">
        <v>395</v>
      </c>
      <c r="B280" t="s">
        <v>35</v>
      </c>
      <c r="C280" s="1">
        <f t="shared" ca="1" si="12"/>
        <v>14</v>
      </c>
    </row>
    <row r="281" spans="1:3" x14ac:dyDescent="0.3">
      <c r="A281" t="s">
        <v>396</v>
      </c>
      <c r="B281" t="s">
        <v>35</v>
      </c>
      <c r="C281" s="1">
        <f t="shared" ca="1" si="12"/>
        <v>14</v>
      </c>
    </row>
    <row r="282" spans="1:3" x14ac:dyDescent="0.3">
      <c r="A282" t="s">
        <v>397</v>
      </c>
      <c r="B282" t="s">
        <v>35</v>
      </c>
      <c r="C282" s="1">
        <f t="shared" ca="1" si="12"/>
        <v>14</v>
      </c>
    </row>
    <row r="283" spans="1:3" x14ac:dyDescent="0.3">
      <c r="A283" t="s">
        <v>398</v>
      </c>
      <c r="B283" t="s">
        <v>35</v>
      </c>
      <c r="C283" s="1">
        <f t="shared" ca="1" si="12"/>
        <v>14</v>
      </c>
    </row>
    <row r="284" spans="1:3" x14ac:dyDescent="0.3">
      <c r="A284" t="s">
        <v>399</v>
      </c>
      <c r="B284" t="s">
        <v>35</v>
      </c>
      <c r="C284" s="1">
        <f t="shared" ca="1" si="12"/>
        <v>14</v>
      </c>
    </row>
    <row r="285" spans="1:3" x14ac:dyDescent="0.3">
      <c r="A285" t="s">
        <v>400</v>
      </c>
      <c r="B285" t="s">
        <v>35</v>
      </c>
      <c r="C285" s="1">
        <f t="shared" ca="1" si="12"/>
        <v>14</v>
      </c>
    </row>
    <row r="286" spans="1:3" x14ac:dyDescent="0.3">
      <c r="A286" t="s">
        <v>401</v>
      </c>
      <c r="B286" t="s">
        <v>35</v>
      </c>
      <c r="C286" s="1">
        <f t="shared" ca="1" si="12"/>
        <v>14</v>
      </c>
    </row>
    <row r="287" spans="1:3" x14ac:dyDescent="0.3">
      <c r="A287" t="s">
        <v>402</v>
      </c>
      <c r="B287" t="s">
        <v>35</v>
      </c>
      <c r="C287" s="1">
        <f t="shared" ca="1" si="12"/>
        <v>14</v>
      </c>
    </row>
    <row r="288" spans="1:3" x14ac:dyDescent="0.3">
      <c r="A288" t="s">
        <v>403</v>
      </c>
      <c r="B288" t="s">
        <v>404</v>
      </c>
      <c r="C288" s="1">
        <f t="shared" ca="1" si="12"/>
        <v>64</v>
      </c>
    </row>
    <row r="289" spans="1:3" x14ac:dyDescent="0.3">
      <c r="A289" t="s">
        <v>405</v>
      </c>
      <c r="B289" t="s">
        <v>406</v>
      </c>
      <c r="C289" s="1">
        <f t="shared" ca="1" si="12"/>
        <v>65</v>
      </c>
    </row>
    <row r="290" spans="1:3" x14ac:dyDescent="0.3">
      <c r="A290" t="s">
        <v>407</v>
      </c>
      <c r="B290" t="s">
        <v>116</v>
      </c>
      <c r="C290" s="1">
        <f t="shared" ca="1" si="12"/>
        <v>57</v>
      </c>
    </row>
    <row r="291" spans="1:3" x14ac:dyDescent="0.3">
      <c r="A291" t="s">
        <v>408</v>
      </c>
      <c r="B291" t="s">
        <v>116</v>
      </c>
      <c r="C291" s="1">
        <f t="shared" ca="1" si="12"/>
        <v>57</v>
      </c>
    </row>
    <row r="292" spans="1:3" x14ac:dyDescent="0.3">
      <c r="A292" t="s">
        <v>409</v>
      </c>
      <c r="B292" t="s">
        <v>116</v>
      </c>
      <c r="C292" s="1">
        <f t="shared" ca="1" si="12"/>
        <v>57</v>
      </c>
    </row>
    <row r="293" spans="1:3" x14ac:dyDescent="0.3">
      <c r="A293" t="s">
        <v>410</v>
      </c>
      <c r="B293" t="s">
        <v>116</v>
      </c>
      <c r="C293" s="1">
        <f t="shared" ca="1" si="12"/>
        <v>57</v>
      </c>
    </row>
    <row r="294" spans="1:3" x14ac:dyDescent="0.3">
      <c r="A294" t="s">
        <v>411</v>
      </c>
      <c r="B294" t="s">
        <v>116</v>
      </c>
      <c r="C294" s="1">
        <f t="shared" ca="1" si="12"/>
        <v>57</v>
      </c>
    </row>
    <row r="295" spans="1:3" x14ac:dyDescent="0.3">
      <c r="A295" t="s">
        <v>412</v>
      </c>
      <c r="B295" t="s">
        <v>116</v>
      </c>
      <c r="C295" s="1">
        <f t="shared" ca="1" si="12"/>
        <v>57</v>
      </c>
    </row>
    <row r="296" spans="1:3" x14ac:dyDescent="0.3">
      <c r="A296" t="s">
        <v>413</v>
      </c>
      <c r="B296" t="s">
        <v>66</v>
      </c>
      <c r="C296" s="1">
        <f t="shared" ca="1" si="12"/>
        <v>31</v>
      </c>
    </row>
    <row r="297" spans="1:3" x14ac:dyDescent="0.3">
      <c r="A297" t="s">
        <v>414</v>
      </c>
      <c r="B297" t="s">
        <v>70</v>
      </c>
      <c r="C297" s="1">
        <f t="shared" ca="1" si="12"/>
        <v>33</v>
      </c>
    </row>
    <row r="298" spans="1:3" x14ac:dyDescent="0.3">
      <c r="A298" t="s">
        <v>415</v>
      </c>
      <c r="B298" t="s">
        <v>72</v>
      </c>
      <c r="C298" s="1">
        <f t="shared" ca="1" si="12"/>
        <v>34</v>
      </c>
    </row>
    <row r="299" spans="1:3" x14ac:dyDescent="0.3">
      <c r="A299" t="s">
        <v>416</v>
      </c>
      <c r="B299" t="s">
        <v>74</v>
      </c>
      <c r="C299" s="1">
        <f t="shared" ca="1" si="12"/>
        <v>35</v>
      </c>
    </row>
    <row r="300" spans="1:3" x14ac:dyDescent="0.3">
      <c r="A300" t="s">
        <v>417</v>
      </c>
      <c r="B300" t="s">
        <v>76</v>
      </c>
      <c r="C300" s="1">
        <f t="shared" ca="1" si="12"/>
        <v>36</v>
      </c>
    </row>
    <row r="301" spans="1:3" x14ac:dyDescent="0.3">
      <c r="A301" t="s">
        <v>418</v>
      </c>
      <c r="B301" t="s">
        <v>78</v>
      </c>
      <c r="C301" s="1">
        <f t="shared" ca="1" si="12"/>
        <v>37</v>
      </c>
    </row>
    <row r="302" spans="1:3" x14ac:dyDescent="0.3">
      <c r="A302" t="s">
        <v>419</v>
      </c>
      <c r="B302" t="s">
        <v>80</v>
      </c>
      <c r="C302" s="1">
        <f t="shared" ca="1" si="12"/>
        <v>38</v>
      </c>
    </row>
    <row r="303" spans="1:3" x14ac:dyDescent="0.3">
      <c r="A303" t="s">
        <v>420</v>
      </c>
      <c r="B303" t="s">
        <v>82</v>
      </c>
      <c r="C303" s="1">
        <f t="shared" ca="1" si="12"/>
        <v>39</v>
      </c>
    </row>
    <row r="304" spans="1:3" x14ac:dyDescent="0.3">
      <c r="A304" t="s">
        <v>421</v>
      </c>
      <c r="B304" t="s">
        <v>422</v>
      </c>
      <c r="C304" s="1">
        <f t="shared" ca="1" si="12"/>
        <v>68</v>
      </c>
    </row>
    <row r="305" spans="1:3" x14ac:dyDescent="0.3">
      <c r="A305" t="s">
        <v>423</v>
      </c>
      <c r="B305" t="s">
        <v>422</v>
      </c>
      <c r="C305" s="1">
        <f t="shared" ca="1" si="12"/>
        <v>68</v>
      </c>
    </row>
    <row r="306" spans="1:3" x14ac:dyDescent="0.3">
      <c r="A306" t="s">
        <v>424</v>
      </c>
      <c r="B306" t="s">
        <v>422</v>
      </c>
      <c r="C306" s="1">
        <f t="shared" ca="1" si="12"/>
        <v>68</v>
      </c>
    </row>
    <row r="307" spans="1:3" x14ac:dyDescent="0.3">
      <c r="A307" t="s">
        <v>425</v>
      </c>
      <c r="B307" t="s">
        <v>422</v>
      </c>
      <c r="C307" s="1">
        <f t="shared" ref="C307:C366" ca="1" si="13">VLOOKUP(B307,OFFSET(INDIRECT("$A:$B"),0,MATCH(B$1&amp;"_Verify",INDIRECT("$1:$1"),0)-1),2,0)</f>
        <v>68</v>
      </c>
    </row>
    <row r="308" spans="1:3" x14ac:dyDescent="0.3">
      <c r="A308" t="s">
        <v>426</v>
      </c>
      <c r="B308" t="s">
        <v>33</v>
      </c>
      <c r="C308" s="1">
        <f t="shared" ca="1" si="13"/>
        <v>13</v>
      </c>
    </row>
    <row r="309" spans="1:3" x14ac:dyDescent="0.3">
      <c r="A309" t="s">
        <v>427</v>
      </c>
      <c r="B309" t="s">
        <v>21</v>
      </c>
      <c r="C309" s="1">
        <f t="shared" ca="1" si="13"/>
        <v>7</v>
      </c>
    </row>
    <row r="310" spans="1:3" x14ac:dyDescent="0.3">
      <c r="A310" t="s">
        <v>428</v>
      </c>
      <c r="B310" t="s">
        <v>33</v>
      </c>
      <c r="C310" s="1">
        <f t="shared" ca="1" si="13"/>
        <v>13</v>
      </c>
    </row>
    <row r="311" spans="1:3" x14ac:dyDescent="0.3">
      <c r="A311" t="s">
        <v>429</v>
      </c>
      <c r="B311" t="s">
        <v>21</v>
      </c>
      <c r="C311" s="1">
        <f t="shared" ca="1" si="13"/>
        <v>7</v>
      </c>
    </row>
    <row r="312" spans="1:3" x14ac:dyDescent="0.3">
      <c r="A312" t="s">
        <v>430</v>
      </c>
      <c r="B312" t="s">
        <v>422</v>
      </c>
      <c r="C312" s="1">
        <f t="shared" ca="1" si="13"/>
        <v>68</v>
      </c>
    </row>
    <row r="313" spans="1:3" x14ac:dyDescent="0.3">
      <c r="A313" t="s">
        <v>431</v>
      </c>
      <c r="B313" t="s">
        <v>422</v>
      </c>
      <c r="C313" s="1">
        <f t="shared" ca="1" si="13"/>
        <v>68</v>
      </c>
    </row>
    <row r="314" spans="1:3" x14ac:dyDescent="0.3">
      <c r="A314" t="s">
        <v>432</v>
      </c>
      <c r="B314" t="s">
        <v>33</v>
      </c>
      <c r="C314" s="1">
        <f t="shared" ca="1" si="13"/>
        <v>13</v>
      </c>
    </row>
    <row r="315" spans="1:3" x14ac:dyDescent="0.3">
      <c r="A315" t="s">
        <v>433</v>
      </c>
      <c r="B315" t="s">
        <v>37</v>
      </c>
      <c r="C315" s="1">
        <f t="shared" ca="1" si="13"/>
        <v>15</v>
      </c>
    </row>
    <row r="316" spans="1:3" x14ac:dyDescent="0.3">
      <c r="A316" t="s">
        <v>434</v>
      </c>
      <c r="B316" t="s">
        <v>39</v>
      </c>
      <c r="C316" s="1">
        <f t="shared" ca="1" si="13"/>
        <v>16</v>
      </c>
    </row>
    <row r="317" spans="1:3" x14ac:dyDescent="0.3">
      <c r="A317" t="s">
        <v>435</v>
      </c>
      <c r="B317" t="s">
        <v>39</v>
      </c>
      <c r="C317" s="1">
        <f t="shared" ca="1" si="13"/>
        <v>16</v>
      </c>
    </row>
    <row r="318" spans="1:3" x14ac:dyDescent="0.3">
      <c r="A318" t="s">
        <v>436</v>
      </c>
      <c r="B318" t="s">
        <v>41</v>
      </c>
      <c r="C318" s="1">
        <f t="shared" ca="1" si="13"/>
        <v>17</v>
      </c>
    </row>
    <row r="319" spans="1:3" x14ac:dyDescent="0.3">
      <c r="A319" t="s">
        <v>437</v>
      </c>
      <c r="B319" t="s">
        <v>41</v>
      </c>
      <c r="C319" s="1">
        <f t="shared" ca="1" si="13"/>
        <v>17</v>
      </c>
    </row>
    <row r="320" spans="1:3" x14ac:dyDescent="0.3">
      <c r="A320" t="s">
        <v>438</v>
      </c>
      <c r="B320" t="s">
        <v>41</v>
      </c>
      <c r="C320" s="1">
        <f t="shared" ca="1" si="13"/>
        <v>17</v>
      </c>
    </row>
    <row r="321" spans="1:4" x14ac:dyDescent="0.3">
      <c r="A321" t="s">
        <v>439</v>
      </c>
      <c r="B321" t="s">
        <v>41</v>
      </c>
      <c r="C321" s="1">
        <f t="shared" ca="1" si="13"/>
        <v>17</v>
      </c>
    </row>
    <row r="322" spans="1:4" x14ac:dyDescent="0.3">
      <c r="A322" t="s">
        <v>440</v>
      </c>
      <c r="B322" t="s">
        <v>178</v>
      </c>
      <c r="C322" s="1">
        <f t="shared" ca="1" si="13"/>
        <v>84</v>
      </c>
    </row>
    <row r="323" spans="1:4" x14ac:dyDescent="0.3">
      <c r="A323" t="s">
        <v>441</v>
      </c>
      <c r="B323" t="s">
        <v>178</v>
      </c>
      <c r="C323" s="1">
        <f t="shared" ca="1" si="13"/>
        <v>84</v>
      </c>
    </row>
    <row r="324" spans="1:4" x14ac:dyDescent="0.3">
      <c r="A324" t="s">
        <v>442</v>
      </c>
      <c r="B324" t="s">
        <v>43</v>
      </c>
      <c r="C324" s="1">
        <f t="shared" ca="1" si="13"/>
        <v>18</v>
      </c>
    </row>
    <row r="325" spans="1:4" x14ac:dyDescent="0.3">
      <c r="A325" t="s">
        <v>443</v>
      </c>
      <c r="B325" t="s">
        <v>43</v>
      </c>
      <c r="C325" s="1">
        <f t="shared" ca="1" si="13"/>
        <v>18</v>
      </c>
    </row>
    <row r="326" spans="1:4" x14ac:dyDescent="0.3">
      <c r="A326" t="s">
        <v>444</v>
      </c>
      <c r="B326" t="s">
        <v>45</v>
      </c>
      <c r="C326" s="1">
        <f t="shared" ca="1" si="13"/>
        <v>19</v>
      </c>
    </row>
    <row r="327" spans="1:4" x14ac:dyDescent="0.3">
      <c r="A327" t="s">
        <v>445</v>
      </c>
      <c r="B327" t="s">
        <v>45</v>
      </c>
      <c r="C327" s="1">
        <f t="shared" ca="1" si="13"/>
        <v>19</v>
      </c>
    </row>
    <row r="328" spans="1:4" x14ac:dyDescent="0.3">
      <c r="A328" t="s">
        <v>446</v>
      </c>
      <c r="B328" t="s">
        <v>47</v>
      </c>
      <c r="C328" s="1">
        <f t="shared" ca="1" si="13"/>
        <v>20</v>
      </c>
    </row>
    <row r="329" spans="1:4" x14ac:dyDescent="0.3">
      <c r="A329" t="s">
        <v>447</v>
      </c>
      <c r="B329" t="s">
        <v>47</v>
      </c>
      <c r="C329" s="1">
        <f t="shared" ca="1" si="13"/>
        <v>20</v>
      </c>
    </row>
    <row r="330" spans="1:4" x14ac:dyDescent="0.3">
      <c r="A330" t="s">
        <v>448</v>
      </c>
      <c r="B330" t="s">
        <v>33</v>
      </c>
      <c r="C330" s="1">
        <f t="shared" ca="1" si="13"/>
        <v>13</v>
      </c>
      <c r="D330" s="1"/>
    </row>
    <row r="331" spans="1:4" x14ac:dyDescent="0.3">
      <c r="A331" t="s">
        <v>449</v>
      </c>
      <c r="B331" t="s">
        <v>49</v>
      </c>
      <c r="C331" s="1">
        <f t="shared" ca="1" si="13"/>
        <v>21</v>
      </c>
    </row>
    <row r="332" spans="1:4" x14ac:dyDescent="0.3">
      <c r="A332" t="s">
        <v>450</v>
      </c>
      <c r="B332" t="s">
        <v>29</v>
      </c>
      <c r="C332" s="1">
        <f t="shared" ca="1" si="13"/>
        <v>11</v>
      </c>
    </row>
    <row r="333" spans="1:4" x14ac:dyDescent="0.3">
      <c r="A333" t="s">
        <v>451</v>
      </c>
      <c r="B333" t="s">
        <v>21</v>
      </c>
      <c r="C333" s="1">
        <f t="shared" ca="1" si="13"/>
        <v>7</v>
      </c>
    </row>
    <row r="334" spans="1:4" x14ac:dyDescent="0.3">
      <c r="A334" t="s">
        <v>452</v>
      </c>
      <c r="B334" t="s">
        <v>33</v>
      </c>
      <c r="C334" s="1">
        <f t="shared" ca="1" si="13"/>
        <v>13</v>
      </c>
    </row>
    <row r="335" spans="1:4" x14ac:dyDescent="0.3">
      <c r="A335" t="s">
        <v>453</v>
      </c>
      <c r="B335" t="s">
        <v>21</v>
      </c>
      <c r="C335" s="1">
        <f t="shared" ca="1" si="13"/>
        <v>7</v>
      </c>
    </row>
    <row r="336" spans="1:4" x14ac:dyDescent="0.3">
      <c r="A336" t="s">
        <v>454</v>
      </c>
      <c r="B336" t="s">
        <v>33</v>
      </c>
      <c r="C336" s="1">
        <f t="shared" ca="1" si="13"/>
        <v>13</v>
      </c>
    </row>
    <row r="337" spans="1:3" x14ac:dyDescent="0.3">
      <c r="A337" t="s">
        <v>455</v>
      </c>
      <c r="B337" t="s">
        <v>21</v>
      </c>
      <c r="C337" s="1">
        <f t="shared" ca="1" si="13"/>
        <v>7</v>
      </c>
    </row>
    <row r="338" spans="1:3" x14ac:dyDescent="0.3">
      <c r="A338" t="s">
        <v>456</v>
      </c>
      <c r="B338" t="s">
        <v>125</v>
      </c>
      <c r="C338" s="1">
        <f t="shared" ca="1" si="13"/>
        <v>61</v>
      </c>
    </row>
    <row r="339" spans="1:3" x14ac:dyDescent="0.3">
      <c r="A339" t="s">
        <v>457</v>
      </c>
      <c r="B339" t="s">
        <v>120</v>
      </c>
      <c r="C339" s="1">
        <f t="shared" ca="1" si="13"/>
        <v>59</v>
      </c>
    </row>
    <row r="340" spans="1:3" x14ac:dyDescent="0.3">
      <c r="A340" t="s">
        <v>458</v>
      </c>
      <c r="B340" t="s">
        <v>118</v>
      </c>
      <c r="C340" s="1">
        <f t="shared" ca="1" si="13"/>
        <v>58</v>
      </c>
    </row>
    <row r="341" spans="1:3" x14ac:dyDescent="0.3">
      <c r="A341" t="s">
        <v>459</v>
      </c>
      <c r="B341" t="s">
        <v>118</v>
      </c>
      <c r="C341" s="1">
        <f t="shared" ca="1" si="13"/>
        <v>58</v>
      </c>
    </row>
    <row r="342" spans="1:3" x14ac:dyDescent="0.3">
      <c r="A342" t="s">
        <v>460</v>
      </c>
      <c r="B342" t="s">
        <v>87</v>
      </c>
      <c r="C342" s="1">
        <f t="shared" ca="1" si="13"/>
        <v>41</v>
      </c>
    </row>
    <row r="343" spans="1:3" x14ac:dyDescent="0.3">
      <c r="A343" t="s">
        <v>461</v>
      </c>
      <c r="B343" t="s">
        <v>23</v>
      </c>
      <c r="C343" s="1">
        <f t="shared" ca="1" si="13"/>
        <v>8</v>
      </c>
    </row>
    <row r="344" spans="1:3" x14ac:dyDescent="0.3">
      <c r="A344" t="s">
        <v>462</v>
      </c>
      <c r="B344" t="s">
        <v>84</v>
      </c>
      <c r="C344" s="1">
        <f t="shared" ca="1" si="13"/>
        <v>40</v>
      </c>
    </row>
    <row r="345" spans="1:3" x14ac:dyDescent="0.3">
      <c r="A345" t="s">
        <v>463</v>
      </c>
      <c r="B345" t="s">
        <v>25</v>
      </c>
      <c r="C345" s="1">
        <f t="shared" ca="1" si="13"/>
        <v>9</v>
      </c>
    </row>
    <row r="346" spans="1:3" x14ac:dyDescent="0.3">
      <c r="A346" t="s">
        <v>464</v>
      </c>
      <c r="B346" t="s">
        <v>89</v>
      </c>
      <c r="C346" s="1">
        <f t="shared" ca="1" si="13"/>
        <v>42</v>
      </c>
    </row>
    <row r="347" spans="1:3" x14ac:dyDescent="0.3">
      <c r="A347" t="s">
        <v>465</v>
      </c>
      <c r="B347" t="s">
        <v>122</v>
      </c>
      <c r="C347" s="1">
        <f t="shared" ca="1" si="13"/>
        <v>60</v>
      </c>
    </row>
    <row r="348" spans="1:3" x14ac:dyDescent="0.3">
      <c r="A348" t="s">
        <v>466</v>
      </c>
      <c r="B348" t="s">
        <v>128</v>
      </c>
      <c r="C348" s="1">
        <f t="shared" ca="1" si="13"/>
        <v>62</v>
      </c>
    </row>
    <row r="349" spans="1:3" x14ac:dyDescent="0.3">
      <c r="A349" t="s">
        <v>467</v>
      </c>
      <c r="B349" t="s">
        <v>468</v>
      </c>
      <c r="C349" s="1">
        <f t="shared" ca="1" si="13"/>
        <v>66</v>
      </c>
    </row>
    <row r="350" spans="1:3" x14ac:dyDescent="0.3">
      <c r="A350" t="s">
        <v>469</v>
      </c>
      <c r="B350" t="s">
        <v>468</v>
      </c>
      <c r="C350" s="1">
        <f t="shared" ca="1" si="13"/>
        <v>66</v>
      </c>
    </row>
    <row r="351" spans="1:3" x14ac:dyDescent="0.3">
      <c r="A351" t="s">
        <v>470</v>
      </c>
      <c r="B351" t="s">
        <v>471</v>
      </c>
      <c r="C351" s="1">
        <f t="shared" ca="1" si="13"/>
        <v>67</v>
      </c>
    </row>
    <row r="352" spans="1:3" x14ac:dyDescent="0.3">
      <c r="A352" t="s">
        <v>472</v>
      </c>
      <c r="B352" t="s">
        <v>473</v>
      </c>
      <c r="C352" s="1">
        <f t="shared" ca="1" si="13"/>
        <v>82</v>
      </c>
    </row>
    <row r="353" spans="1:3" x14ac:dyDescent="0.3">
      <c r="A353" t="s">
        <v>474</v>
      </c>
      <c r="B353" t="s">
        <v>473</v>
      </c>
      <c r="C353" s="1">
        <f t="shared" ca="1" si="13"/>
        <v>82</v>
      </c>
    </row>
    <row r="354" spans="1:3" x14ac:dyDescent="0.3">
      <c r="A354" t="s">
        <v>475</v>
      </c>
      <c r="B354" t="s">
        <v>176</v>
      </c>
      <c r="C354" s="1">
        <f t="shared" ca="1" si="13"/>
        <v>83</v>
      </c>
    </row>
    <row r="355" spans="1:3" x14ac:dyDescent="0.3">
      <c r="A355" t="s">
        <v>476</v>
      </c>
      <c r="B355" t="s">
        <v>477</v>
      </c>
      <c r="C355" s="1">
        <f t="shared" ca="1" si="13"/>
        <v>22</v>
      </c>
    </row>
    <row r="356" spans="1:3" x14ac:dyDescent="0.3">
      <c r="A356" t="s">
        <v>478</v>
      </c>
      <c r="B356" t="s">
        <v>477</v>
      </c>
      <c r="C356" s="1">
        <f t="shared" ca="1" si="13"/>
        <v>22</v>
      </c>
    </row>
    <row r="357" spans="1:3" x14ac:dyDescent="0.3">
      <c r="A357" t="s">
        <v>479</v>
      </c>
      <c r="B357" t="s">
        <v>477</v>
      </c>
      <c r="C357" s="1">
        <f t="shared" ca="1" si="13"/>
        <v>22</v>
      </c>
    </row>
    <row r="358" spans="1:3" x14ac:dyDescent="0.3">
      <c r="A358" t="s">
        <v>480</v>
      </c>
      <c r="B358" t="s">
        <v>477</v>
      </c>
      <c r="C358" s="1">
        <f t="shared" ca="1" si="13"/>
        <v>22</v>
      </c>
    </row>
    <row r="359" spans="1:3" x14ac:dyDescent="0.3">
      <c r="A359" t="s">
        <v>481</v>
      </c>
      <c r="B359" t="s">
        <v>477</v>
      </c>
      <c r="C359" s="1">
        <f t="shared" ca="1" si="13"/>
        <v>22</v>
      </c>
    </row>
    <row r="360" spans="1:3" x14ac:dyDescent="0.3">
      <c r="A360" t="s">
        <v>482</v>
      </c>
      <c r="B360" t="s">
        <v>477</v>
      </c>
      <c r="C360" s="1">
        <f t="shared" ca="1" si="13"/>
        <v>22</v>
      </c>
    </row>
    <row r="361" spans="1:3" x14ac:dyDescent="0.3">
      <c r="A361" t="s">
        <v>483</v>
      </c>
      <c r="B361" t="s">
        <v>477</v>
      </c>
      <c r="C361" s="1">
        <f t="shared" ca="1" si="13"/>
        <v>22</v>
      </c>
    </row>
    <row r="362" spans="1:3" x14ac:dyDescent="0.3">
      <c r="A362" t="s">
        <v>484</v>
      </c>
      <c r="B362" t="s">
        <v>477</v>
      </c>
      <c r="C362" s="1">
        <f t="shared" ca="1" si="13"/>
        <v>22</v>
      </c>
    </row>
    <row r="363" spans="1:3" x14ac:dyDescent="0.3">
      <c r="A363" t="s">
        <v>485</v>
      </c>
      <c r="B363" t="s">
        <v>477</v>
      </c>
      <c r="C363" s="1">
        <f t="shared" ca="1" si="13"/>
        <v>22</v>
      </c>
    </row>
    <row r="364" spans="1:3" x14ac:dyDescent="0.3">
      <c r="A364" t="s">
        <v>486</v>
      </c>
      <c r="B364" t="s">
        <v>477</v>
      </c>
      <c r="C364" s="1">
        <f t="shared" ca="1" si="13"/>
        <v>22</v>
      </c>
    </row>
    <row r="365" spans="1:3" x14ac:dyDescent="0.3">
      <c r="A365" t="s">
        <v>487</v>
      </c>
      <c r="B365" t="s">
        <v>477</v>
      </c>
      <c r="C365" s="1">
        <f t="shared" ca="1" si="13"/>
        <v>22</v>
      </c>
    </row>
    <row r="366" spans="1:3" x14ac:dyDescent="0.3">
      <c r="A366" t="s">
        <v>488</v>
      </c>
      <c r="B366" t="s">
        <v>477</v>
      </c>
      <c r="C366" s="1">
        <f t="shared" ca="1" si="13"/>
        <v>22</v>
      </c>
    </row>
  </sheetData>
  <phoneticPr fontId="1" type="noConversion"/>
  <dataValidations count="1">
    <dataValidation type="list" allowBlank="1" showInputMessage="1" showErrorMessage="1" sqref="B2:B366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C753"/>
  <sheetViews>
    <sheetView tabSelected="1" workbookViewId="0">
      <pane xSplit="2" ySplit="2" topLeftCell="E39" activePane="bottomRight" state="frozen"/>
      <selection pane="topRight" activeCell="C1" sqref="C1"/>
      <selection pane="bottomLeft" activeCell="A3" sqref="A3"/>
      <selection pane="bottomRight" activeCell="A40" sqref="A40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customWidth="1" outlineLevel="1"/>
    <col min="4" max="4" width="7.75" customWidth="1"/>
    <col min="5" max="5" width="18.125" customWidth="1" outlineLevel="1"/>
    <col min="6" max="6" width="20.875" customWidth="1" outlineLevel="1"/>
    <col min="7" max="7" width="10.375" customWidth="1"/>
    <col min="8" max="8" width="10.875" customWidth="1" outlineLevel="1"/>
    <col min="9" max="12" width="12.875" bestFit="1" customWidth="1"/>
    <col min="13" max="14" width="12.875" customWidth="1" outlineLevel="1"/>
    <col min="15" max="15" width="10.625" style="2" bestFit="1" customWidth="1"/>
    <col min="16" max="16" width="10.625" bestFit="1" customWidth="1"/>
    <col min="17" max="18" width="10.625" customWidth="1" outlineLevel="1"/>
    <col min="19" max="19" width="10.625" style="2" customWidth="1"/>
    <col min="20" max="21" width="14" bestFit="1" customWidth="1"/>
    <col min="22" max="23" width="14" customWidth="1"/>
    <col min="25" max="25" width="37.125" customWidth="1" outlineLevel="1"/>
    <col min="26" max="26" width="7.625" customWidth="1" outlineLevel="1"/>
    <col min="28" max="28" width="14.25" customWidth="1" outlineLevel="1"/>
    <col min="29" max="29" width="9" customWidth="1" outlineLevel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customHeight="1" outlineLevel="1" x14ac:dyDescent="0.3">
      <c r="E2" t="s">
        <v>200</v>
      </c>
      <c r="F2" s="3" t="str">
        <f>IF(ISBLANK(VLOOKUP($E2,어펙터인자!$1:$1048576,MATCH(F$1,어펙터인자!$1:$1,0),0)),"",VLOOKUP($E2,어펙터인자!$1:$1048576,MATCH(F$1,어펙터인자!$1:$1,0),0))</f>
        <v>여기에 맞으면 잔몹은 즉사, 보스에게는 데미지가 들어간다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단일 대미지 배율</v>
      </c>
      <c r="J2" s="3" t="str">
        <f>IF(ISBLANK(VLOOKUP($E2,어펙터인자!$1:$1048576,MATCH(J$1,어펙터인자!$1:$1,0),0)),"",VLOOKUP($E2,어펙터인자!$1:$1048576,MATCH(J$1,어펙터인자!$1:$1,0),0))</f>
        <v/>
      </c>
      <c r="K2" s="3" t="str">
        <f>IF(ISBLANK(VLOOKUP($E2,어펙터인자!$1:$1048576,MATCH(K$1,어펙터인자!$1:$1,0),0)),"",VLOOKUP($E2,어펙터인자!$1:$1048576,MATCH(K$1,어펙터인자!$1:$1,0),0))</f>
        <v/>
      </c>
      <c r="L2" s="3" t="str">
        <f>IF(ISBLANK(VLOOKUP($E2,어펙터인자!$1:$1048576,MATCH(L$1,어펙터인자!$1:$1,0),0)),"",VLOOKUP($E2,어펙터인자!$1:$1048576,MATCH(L$1,어펙터인자!$1:$1,0),0))</f>
        <v/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/>
      </c>
      <c r="O2" s="4" t="str">
        <f>IF(ISBLANK(VLOOKUP($E2,어펙터인자!$1:$1048576,MATCH(O$1,어펙터인자!$1:$1,0),0)),"",VLOOKUP($E2,어펙터인자!$1:$1048576,MATCH(O$1,어펙터인자!$1:$1,0),0))</f>
        <v/>
      </c>
      <c r="P2" s="3" t="str">
        <f>IF(ISBLANK(VLOOKUP($E2,어펙터인자!$1:$1048576,MATCH(P$1,어펙터인자!$1:$1,0),0)),"",VLOOKUP($E2,어펙터인자!$1:$1048576,MATCH(P$1,어펙터인자!$1:$1,0),0))</f>
        <v/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3" t="str">
        <f>IF(ISBLANK(VLOOKUP($E2,어펙터인자!$1:$1048576,MATCH(T$1,어펙터인자!$1:$1,0),0)),"",VLOOKUP($E2,어펙터인자!$1:$1048576,MATCH(T$1,어펙터인자!$1:$1,0),0))</f>
        <v/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/>
      </c>
      <c r="W2" s="3" t="str">
        <f>IF(ISBLANK(VLOOKUP($E2,어펙터인자!$1:$1048576,MATCH(W$1,어펙터인자!$1:$1,0),0)),"",VLOOKUP($E2,어펙터인자!$1:$1048576,MATCH(W$1,어펙터인자!$1:$1,0),0))</f>
        <v>1: 치명타가 발생하지 않음</v>
      </c>
      <c r="Y2" t="s">
        <v>515</v>
      </c>
      <c r="Z2">
        <v>0</v>
      </c>
      <c r="AB2" t="s">
        <v>516</v>
      </c>
      <c r="AC2">
        <v>1</v>
      </c>
    </row>
    <row r="3" spans="1:29" x14ac:dyDescent="0.3">
      <c r="A3" t="str">
        <f t="shared" ref="A3:A263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265" ca="1" si="1">IF(NOT(ISBLANK(N3)),N3,
IF(ISBLANK(M3),"",
VLOOKUP(M3,OFFSET(INDIRECT("$A:$B"),0,MATCH(M$1&amp;"_Verify",INDIRECT("$1:$1"),0)-1),2,0)
))</f>
        <v/>
      </c>
      <c r="S3" s="2" t="str">
        <f t="shared" ref="S3:S275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523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525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527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528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529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530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531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532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533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534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535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536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537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538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539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540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541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542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</row>
    <row r="26" spans="1:26" x14ac:dyDescent="0.3">
      <c r="A26" t="str">
        <f t="shared" ref="A26" si="3">B26&amp;"_"&amp;TEXT(D26,"00")</f>
        <v>NormalAttackTenebro_01</v>
      </c>
      <c r="B26" t="s">
        <v>1167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</row>
    <row r="27" spans="1:26" x14ac:dyDescent="0.3">
      <c r="A27" t="str">
        <f t="shared" si="0"/>
        <v>IceStormCreate_01</v>
      </c>
      <c r="B27" t="s">
        <v>1155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1161</v>
      </c>
    </row>
    <row r="28" spans="1:26" x14ac:dyDescent="0.3">
      <c r="A28" t="str">
        <f t="shared" si="0"/>
        <v>IceStormAttack_01</v>
      </c>
      <c r="B28" t="s">
        <v>1156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1157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1162</v>
      </c>
    </row>
    <row r="30" spans="1:26" x14ac:dyDescent="0.3">
      <c r="A30" t="str">
        <f t="shared" si="0"/>
        <v>FallingSwordAttack_01</v>
      </c>
      <c r="B30" t="s">
        <v>1158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1159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1163</v>
      </c>
    </row>
    <row r="32" spans="1:26" x14ac:dyDescent="0.3">
      <c r="A32" t="str">
        <f t="shared" si="0"/>
        <v>MeteorAttack_01</v>
      </c>
      <c r="B32" t="s">
        <v>1160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1164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1166</v>
      </c>
    </row>
    <row r="34" spans="1:23" x14ac:dyDescent="0.3">
      <c r="A34" t="str">
        <f t="shared" si="8"/>
        <v>ElectronicCircleCreate_01</v>
      </c>
      <c r="B34" t="s">
        <v>1168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1172</v>
      </c>
    </row>
    <row r="35" spans="1:23" x14ac:dyDescent="0.3">
      <c r="A35" t="str">
        <f t="shared" si="8"/>
        <v>ElectronicCircleAttack_01</v>
      </c>
      <c r="B35" t="s">
        <v>1170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1174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1177</v>
      </c>
    </row>
    <row r="37" spans="1:23" x14ac:dyDescent="0.3">
      <c r="A37" t="str">
        <f t="shared" si="9"/>
        <v>ShacklesCannotMove_01</v>
      </c>
      <c r="B37" t="s">
        <v>1176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ElectronicSphereCreate_01</v>
      </c>
      <c r="B38" t="s">
        <v>1183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CreateHitObject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1179</v>
      </c>
    </row>
    <row r="39" spans="1:23" x14ac:dyDescent="0.3">
      <c r="A39" t="str">
        <f t="shared" si="12"/>
        <v>ElectronicSphereTransportAttack_01</v>
      </c>
      <c r="B39" t="s">
        <v>1181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1" si="15">B40&amp;"_"&amp;TEXT(D40,"00")</f>
        <v>ChargingPoisonCreate_01</v>
      </c>
      <c r="B40" t="s">
        <v>1186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1" ca="1" si="16">IF(NOT(ISBLANK(N40)),N40,
IF(ISBLANK(M40),"",
VLOOKUP(M40,OFFSET(INDIRECT("$A:$B"),0,MATCH(M$1&amp;"_Verify",INDIRECT("$1:$1"),0)-1),2,0)
))</f>
        <v/>
      </c>
      <c r="S40" s="2" t="str">
        <f t="shared" ref="S40:S41" ca="1" si="17">IF(NOT(ISBLANK(R40)),R40,
IF(ISBLANK(Q40),"",
VLOOKUP(Q40,OFFSET(INDIRECT("$A:$B"),0,MATCH(Q$1&amp;"_Verify",INDIRECT("$1:$1"),0)-1),2,0)
))</f>
        <v/>
      </c>
      <c r="T40" t="s">
        <v>1178</v>
      </c>
    </row>
    <row r="41" spans="1:23" x14ac:dyDescent="0.3">
      <c r="A41" t="str">
        <f t="shared" si="15"/>
        <v>ChargingPoisonAttack_01</v>
      </c>
      <c r="B41" t="s">
        <v>1188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13.8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0"/>
        <v>NormalAttackGanfaul_01</v>
      </c>
      <c r="B42" t="s">
        <v>54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BaseDamage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>
        <v>0.92</v>
      </c>
      <c r="O42" s="2" t="str">
        <f t="shared" ca="1" si="1"/>
        <v/>
      </c>
      <c r="S42" s="2" t="str">
        <f t="shared" ca="1" si="2"/>
        <v/>
      </c>
    </row>
    <row r="43" spans="1:23" x14ac:dyDescent="0.3">
      <c r="A43" t="str">
        <f t="shared" si="0"/>
        <v>UltimatePositionBuffGanfaul_01</v>
      </c>
      <c r="B43" t="s">
        <v>56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PositionBuff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v>4.8</v>
      </c>
      <c r="J43">
        <v>2</v>
      </c>
      <c r="K43">
        <v>-0.35</v>
      </c>
      <c r="N43">
        <v>5</v>
      </c>
      <c r="O43" s="2">
        <f t="shared" ca="1" si="1"/>
        <v>5</v>
      </c>
      <c r="S43" s="2" t="str">
        <f t="shared" ca="1" si="2"/>
        <v/>
      </c>
      <c r="V43" t="s">
        <v>543</v>
      </c>
    </row>
    <row r="44" spans="1:23" x14ac:dyDescent="0.3">
      <c r="A44" t="str">
        <f t="shared" si="0"/>
        <v>NormalAttackYuki_01</v>
      </c>
      <c r="B44" t="s">
        <v>59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BaseDamage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>
        <f>(1/0.8)*0.45</f>
        <v>0.5625</v>
      </c>
      <c r="O44" s="2" t="str">
        <f t="shared" ca="1" si="1"/>
        <v/>
      </c>
      <c r="S44" s="2" t="str">
        <f t="shared" ca="1" si="2"/>
        <v/>
      </c>
    </row>
    <row r="45" spans="1:23" x14ac:dyDescent="0.3">
      <c r="A45" t="str">
        <f t="shared" si="0"/>
        <v>UltimateRemoveYuki_01</v>
      </c>
      <c r="B45" t="s">
        <v>61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RemoveColliderHitObject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0.9</v>
      </c>
      <c r="J45">
        <v>2.2000000000000002</v>
      </c>
      <c r="O45" s="2" t="str">
        <f t="shared" ca="1" si="1"/>
        <v/>
      </c>
      <c r="R45">
        <v>0</v>
      </c>
      <c r="S45" s="2">
        <f t="shared" ca="1" si="2"/>
        <v>0</v>
      </c>
      <c r="W45" t="s">
        <v>544</v>
      </c>
    </row>
    <row r="46" spans="1:23" x14ac:dyDescent="0.3">
      <c r="A46" t="str">
        <f t="shared" si="0"/>
        <v>UltimateCreateYuki_01</v>
      </c>
      <c r="B46" t="s">
        <v>63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CreateHitObject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O46" s="2" t="str">
        <f t="shared" ca="1" si="1"/>
        <v/>
      </c>
      <c r="S46" s="2" t="str">
        <f t="shared" ca="1" si="2"/>
        <v/>
      </c>
      <c r="T46" t="s">
        <v>545</v>
      </c>
    </row>
    <row r="47" spans="1:23" x14ac:dyDescent="0.3">
      <c r="A47" t="str">
        <f t="shared" si="0"/>
        <v>UltimateAttackYuki_01</v>
      </c>
      <c r="B47" t="s">
        <v>65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BaseDamage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f>(1/0.8)*0.45*1.5</f>
        <v>0.84375</v>
      </c>
      <c r="O47" s="2" t="str">
        <f t="shared" ca="1" si="1"/>
        <v/>
      </c>
      <c r="S47" s="2" t="str">
        <f t="shared" ca="1" si="2"/>
        <v/>
      </c>
      <c r="W47">
        <v>1</v>
      </c>
    </row>
    <row r="48" spans="1:23" x14ac:dyDescent="0.3">
      <c r="A48" t="str">
        <f t="shared" si="0"/>
        <v>NormalAttackBigBatSuccubus_01</v>
      </c>
      <c r="B48" t="s">
        <v>67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BaseDamage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>
        <v>0.23</v>
      </c>
      <c r="O48" s="2" t="str">
        <f t="shared" ca="1" si="1"/>
        <v/>
      </c>
      <c r="S48" s="2" t="str">
        <f t="shared" ca="1" si="2"/>
        <v/>
      </c>
    </row>
    <row r="49" spans="1:23" x14ac:dyDescent="0.3">
      <c r="A49" t="str">
        <f t="shared" si="0"/>
        <v>UltimateAttackBigBatSuccubus_01</v>
      </c>
      <c r="B49" t="s">
        <v>69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BaseDamage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2.5</v>
      </c>
      <c r="O49" s="2" t="str">
        <f t="shared" ca="1" si="1"/>
        <v/>
      </c>
      <c r="S49" s="2" t="str">
        <f t="shared" ca="1" si="2"/>
        <v/>
      </c>
      <c r="W49">
        <v>1</v>
      </c>
    </row>
    <row r="50" spans="1:23" x14ac:dyDescent="0.3">
      <c r="A50" t="str">
        <f t="shared" si="0"/>
        <v>NormalAttackBei_01</v>
      </c>
      <c r="B50" t="s">
        <v>71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f>0.355*0.65</f>
        <v>0.23074999999999998</v>
      </c>
      <c r="O50" s="2" t="str">
        <f t="shared" ca="1" si="1"/>
        <v/>
      </c>
      <c r="S50" s="2" t="str">
        <f t="shared" ca="1" si="2"/>
        <v/>
      </c>
    </row>
    <row r="51" spans="1:23" x14ac:dyDescent="0.3">
      <c r="A51" t="str">
        <f t="shared" si="0"/>
        <v>UltimateCannotMoveBei_01</v>
      </c>
      <c r="B51" t="s">
        <v>73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CannotMove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>
        <v>0.33329999999999999</v>
      </c>
      <c r="O51" s="2" t="str">
        <f t="shared" ca="1" si="1"/>
        <v/>
      </c>
      <c r="S51" s="2" t="str">
        <f t="shared" ca="1" si="2"/>
        <v/>
      </c>
    </row>
    <row r="52" spans="1:23" x14ac:dyDescent="0.3">
      <c r="A52" t="str">
        <f t="shared" si="0"/>
        <v>NormalAttackJellyFishGirl_01</v>
      </c>
      <c r="B52" t="s">
        <v>75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BaseDamage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v>0.47</v>
      </c>
      <c r="O52" s="2" t="str">
        <f t="shared" ca="1" si="1"/>
        <v/>
      </c>
      <c r="S52" s="2" t="str">
        <f t="shared" ca="1" si="2"/>
        <v/>
      </c>
    </row>
    <row r="53" spans="1:23" x14ac:dyDescent="0.3">
      <c r="A53" t="str">
        <f t="shared" si="0"/>
        <v>NormalAttackEarthMage_01</v>
      </c>
      <c r="B53" t="s">
        <v>546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BaseDamage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0.42499999999999999</v>
      </c>
      <c r="O53" s="2" t="str">
        <f t="shared" ca="1" si="1"/>
        <v/>
      </c>
      <c r="S53" s="2" t="str">
        <f t="shared" ca="1" si="2"/>
        <v/>
      </c>
    </row>
    <row r="54" spans="1:23" x14ac:dyDescent="0.3">
      <c r="A54" t="str">
        <f t="shared" si="0"/>
        <v>UltimateCreateEarthMage_01</v>
      </c>
      <c r="B54" t="s">
        <v>79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ca="1" si="1"/>
        <v/>
      </c>
      <c r="S54" s="2" t="str">
        <f t="shared" ca="1" si="2"/>
        <v/>
      </c>
      <c r="T54" t="s">
        <v>547</v>
      </c>
    </row>
    <row r="55" spans="1:23" x14ac:dyDescent="0.3">
      <c r="A55" t="str">
        <f t="shared" si="0"/>
        <v>UltimateAttackEarthMage_01</v>
      </c>
      <c r="B55" t="s">
        <v>81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v>1.05</v>
      </c>
      <c r="O55" s="2" t="str">
        <f t="shared" ca="1" si="1"/>
        <v/>
      </c>
      <c r="S55" s="2" t="str">
        <f t="shared" ca="1" si="2"/>
        <v/>
      </c>
      <c r="W55">
        <v>1</v>
      </c>
    </row>
    <row r="56" spans="1:23" x14ac:dyDescent="0.3">
      <c r="A56" t="str">
        <f t="shared" si="0"/>
        <v>NormalAttackDynaMob_01</v>
      </c>
      <c r="B56" t="s">
        <v>548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BaseDamage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>
        <v>0.60299999999999998</v>
      </c>
      <c r="O56" s="2" t="str">
        <f t="shared" ca="1" si="1"/>
        <v/>
      </c>
      <c r="S56" s="2" t="str">
        <f t="shared" ca="1" si="2"/>
        <v/>
      </c>
    </row>
    <row r="57" spans="1:23" x14ac:dyDescent="0.3">
      <c r="A57" t="str">
        <f t="shared" si="0"/>
        <v>UltimateRangeDynaMob_01</v>
      </c>
      <c r="B57" t="s">
        <v>549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AddAttackRange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15.1</v>
      </c>
      <c r="J57">
        <v>2.7</v>
      </c>
      <c r="O57" s="2" t="str">
        <f t="shared" ca="1" si="1"/>
        <v/>
      </c>
      <c r="S57" s="2" t="str">
        <f t="shared" ca="1" si="2"/>
        <v/>
      </c>
      <c r="V57" t="s">
        <v>550</v>
      </c>
      <c r="W57" t="s">
        <v>551</v>
      </c>
    </row>
    <row r="58" spans="1:23" x14ac:dyDescent="0.3">
      <c r="A58" t="str">
        <f t="shared" si="0"/>
        <v>NormalAttackPreSciFiWarrior_01</v>
      </c>
      <c r="B58" t="s">
        <v>88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v>0.79500000000000004</v>
      </c>
      <c r="O58" s="2" t="str">
        <f t="shared" ca="1" si="1"/>
        <v/>
      </c>
      <c r="S58" s="2" t="str">
        <f t="shared" ca="1" si="2"/>
        <v/>
      </c>
    </row>
    <row r="59" spans="1:23" x14ac:dyDescent="0.3">
      <c r="A59" t="str">
        <f t="shared" si="0"/>
        <v>NormalAttackSciFiWarrior_01</v>
      </c>
      <c r="B59" t="s">
        <v>90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BaseDamage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1.45</v>
      </c>
      <c r="O59" s="2" t="str">
        <f t="shared" ca="1" si="1"/>
        <v/>
      </c>
      <c r="S59" s="2" t="str">
        <f t="shared" ca="1" si="2"/>
        <v/>
      </c>
    </row>
    <row r="60" spans="1:23" x14ac:dyDescent="0.3">
      <c r="A60" t="str">
        <f t="shared" si="0"/>
        <v>ChangeAttackStateSciFiWarrior_01</v>
      </c>
      <c r="B60" t="s">
        <v>92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ChangeAttackState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>
        <v>-1</v>
      </c>
      <c r="N60">
        <v>3</v>
      </c>
      <c r="O60" s="2">
        <f t="shared" ca="1" si="1"/>
        <v>3</v>
      </c>
      <c r="R60">
        <v>1</v>
      </c>
      <c r="S60" s="2">
        <f t="shared" ca="1" si="2"/>
        <v>1</v>
      </c>
      <c r="T60" t="s">
        <v>552</v>
      </c>
      <c r="U60" t="s">
        <v>553</v>
      </c>
    </row>
    <row r="61" spans="1:23" x14ac:dyDescent="0.3">
      <c r="A61" t="str">
        <f t="shared" si="0"/>
        <v>LP_ContainerSciFiWarriorCharging_01</v>
      </c>
      <c r="B61" t="s">
        <v>95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DefaultContainer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-1</v>
      </c>
      <c r="O61" s="2" t="str">
        <f t="shared" ca="1" si="1"/>
        <v/>
      </c>
      <c r="S61" s="2" t="str">
        <f t="shared" ca="1" si="2"/>
        <v/>
      </c>
      <c r="T61" t="s">
        <v>553</v>
      </c>
    </row>
    <row r="62" spans="1:23" x14ac:dyDescent="0.3">
      <c r="A62" t="str">
        <f t="shared" si="0"/>
        <v>UltimateTransportSummonSciFiWarrior_01</v>
      </c>
      <c r="B62" t="s">
        <v>98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TransportSummon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>
        <v>4</v>
      </c>
      <c r="O62" s="2" t="str">
        <f t="shared" ca="1" si="1"/>
        <v/>
      </c>
      <c r="S62" s="2" t="str">
        <f t="shared" ca="1" si="2"/>
        <v/>
      </c>
      <c r="T62" t="s">
        <v>547</v>
      </c>
      <c r="U62" t="s">
        <v>554</v>
      </c>
    </row>
    <row r="63" spans="1:23" x14ac:dyDescent="0.3">
      <c r="A63" t="str">
        <f t="shared" si="0"/>
        <v>UltimateTransportAttackSciFiWarrior_01</v>
      </c>
      <c r="B63" t="s">
        <v>101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TransportAttack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10.1</v>
      </c>
      <c r="O63" s="2" t="str">
        <f t="shared" ca="1" si="1"/>
        <v/>
      </c>
      <c r="S63" s="2" t="str">
        <f t="shared" ca="1" si="2"/>
        <v/>
      </c>
      <c r="W63">
        <v>1</v>
      </c>
    </row>
    <row r="64" spans="1:23" x14ac:dyDescent="0.3">
      <c r="A64" t="str">
        <f t="shared" si="0"/>
        <v>NormalAttackChaosElemental_01</v>
      </c>
      <c r="B64" t="s">
        <v>104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BaseDamage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>
        <v>1.02</v>
      </c>
      <c r="O64" s="2" t="str">
        <f t="shared" ca="1" si="1"/>
        <v/>
      </c>
      <c r="S64" s="2" t="str">
        <f t="shared" ca="1" si="2"/>
        <v/>
      </c>
    </row>
    <row r="65" spans="1:23" x14ac:dyDescent="0.3">
      <c r="A65" t="str">
        <f t="shared" si="0"/>
        <v>NormalAttackSecondChaosElemental_01</v>
      </c>
      <c r="B65" t="s">
        <v>106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BaseDamage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v>0.57499999999999996</v>
      </c>
      <c r="O65" s="2" t="str">
        <f t="shared" ca="1" si="1"/>
        <v/>
      </c>
      <c r="S65" s="2" t="str">
        <f t="shared" ca="1" si="2"/>
        <v/>
      </c>
    </row>
    <row r="66" spans="1:23" x14ac:dyDescent="0.3">
      <c r="A66" t="str">
        <f t="shared" si="0"/>
        <v>UltimateChargingChaosElemental_01</v>
      </c>
      <c r="B66" t="s">
        <v>555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ChargingAction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1.8</v>
      </c>
      <c r="N66">
        <v>1</v>
      </c>
      <c r="O66" s="2">
        <f t="shared" ca="1" si="1"/>
        <v>1</v>
      </c>
      <c r="S66" s="2" t="str">
        <f t="shared" ca="1" si="2"/>
        <v/>
      </c>
      <c r="T66" t="s">
        <v>556</v>
      </c>
      <c r="V66" t="s">
        <v>557</v>
      </c>
    </row>
    <row r="67" spans="1:23" x14ac:dyDescent="0.3">
      <c r="A67" t="str">
        <f t="shared" si="0"/>
        <v>UltimateAttackChaosElemental_01</v>
      </c>
      <c r="B67" t="s">
        <v>111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13.8</v>
      </c>
      <c r="O67" s="2" t="str">
        <f t="shared" ca="1" si="1"/>
        <v/>
      </c>
      <c r="S67" s="2" t="str">
        <f t="shared" ca="1" si="2"/>
        <v/>
      </c>
      <c r="W67">
        <v>1</v>
      </c>
    </row>
    <row r="68" spans="1:23" x14ac:dyDescent="0.3">
      <c r="A68" t="str">
        <f t="shared" si="0"/>
        <v>NormalAttackSuperHero_01</v>
      </c>
      <c r="B68" t="s">
        <v>113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BaseDamage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>
        <v>0.35199999999999998</v>
      </c>
      <c r="O68" s="2" t="str">
        <f t="shared" ca="1" si="1"/>
        <v/>
      </c>
      <c r="S68" s="2" t="str">
        <f t="shared" ca="1" si="2"/>
        <v/>
      </c>
    </row>
    <row r="69" spans="1:23" x14ac:dyDescent="0.3">
      <c r="A69" t="str">
        <f t="shared" si="0"/>
        <v>UltimateAttackSuperHero_01</v>
      </c>
      <c r="B69" t="s">
        <v>115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BaseDamage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8.1999999999999993</v>
      </c>
      <c r="O69" s="2" t="str">
        <f t="shared" ca="1" si="1"/>
        <v/>
      </c>
      <c r="S69" s="2" t="str">
        <f t="shared" ca="1" si="2"/>
        <v/>
      </c>
      <c r="W69">
        <v>1</v>
      </c>
    </row>
    <row r="70" spans="1:23" x14ac:dyDescent="0.3">
      <c r="A70" t="str">
        <f t="shared" si="0"/>
        <v>InvincibleSuperHero_01</v>
      </c>
      <c r="B70" t="s">
        <v>117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Invincible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>
        <v>1.7</v>
      </c>
      <c r="O70" s="2" t="str">
        <f t="shared" ca="1" si="1"/>
        <v/>
      </c>
      <c r="S70" s="2" t="str">
        <f t="shared" ca="1" si="2"/>
        <v/>
      </c>
    </row>
    <row r="71" spans="1:23" x14ac:dyDescent="0.3">
      <c r="A71" t="str">
        <f t="shared" si="0"/>
        <v>NormalAttackMeryl_01</v>
      </c>
      <c r="B71" t="s">
        <v>119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BaseDamage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0.97</v>
      </c>
      <c r="O71" s="2" t="str">
        <f t="shared" ca="1" si="1"/>
        <v/>
      </c>
      <c r="S71" s="2" t="str">
        <f t="shared" ca="1" si="2"/>
        <v/>
      </c>
    </row>
    <row r="72" spans="1:23" x14ac:dyDescent="0.3">
      <c r="A72" t="str">
        <f t="shared" si="0"/>
        <v>TimeSlowMeryl_01</v>
      </c>
      <c r="B72" t="s">
        <v>121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TimeSlow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>
        <v>4.7</v>
      </c>
      <c r="J72">
        <v>0.4</v>
      </c>
      <c r="O72" s="2" t="str">
        <f t="shared" ca="1" si="1"/>
        <v/>
      </c>
      <c r="S72" s="2" t="str">
        <f t="shared" ca="1" si="2"/>
        <v/>
      </c>
    </row>
    <row r="73" spans="1:23" x14ac:dyDescent="0.3">
      <c r="A73" t="str">
        <f t="shared" si="0"/>
        <v>MoveSpeedUpMeryl_01</v>
      </c>
      <c r="B73" t="s">
        <v>558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ChangeActorStatus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f>I72*J72</f>
        <v>1.8800000000000001</v>
      </c>
      <c r="J73">
        <v>1</v>
      </c>
      <c r="M73" t="s">
        <v>559</v>
      </c>
      <c r="O73" s="2">
        <f t="shared" ca="1" si="1"/>
        <v>5</v>
      </c>
      <c r="S73" s="2" t="str">
        <f t="shared" ca="1" si="2"/>
        <v/>
      </c>
      <c r="W73" t="s">
        <v>560</v>
      </c>
    </row>
    <row r="74" spans="1:23" x14ac:dyDescent="0.3">
      <c r="A74" t="str">
        <f t="shared" si="0"/>
        <v>LP_HealSpOnDamageMeryl_01</v>
      </c>
      <c r="B74" t="s">
        <v>126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HealSpOnDamage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>
        <v>-1</v>
      </c>
      <c r="J74">
        <v>0.5</v>
      </c>
      <c r="N74">
        <v>1</v>
      </c>
      <c r="O74" s="2">
        <f ca="1">IF(NOT(ISBLANK(N74)),N74,
IF(ISBLANK(M74),"",
VLOOKUP(M74,OFFSET(INDIRECT("$A:$B"),0,MATCH(M$1&amp;"_Verify",INDIRECT("$1:$1"),0)-1),2,0)
))</f>
        <v>1</v>
      </c>
      <c r="S74" s="2" t="str">
        <f ca="1">IF(NOT(ISBLANK(R74)),R74,
IF(ISBLANK(Q74),"",
VLOOKUP(Q74,OFFSET(INDIRECT("$A:$B"),0,MATCH(Q$1&amp;"_Verify",INDIRECT("$1:$1"),0)-1),2,0)
))</f>
        <v/>
      </c>
    </row>
    <row r="75" spans="1:23" x14ac:dyDescent="0.3">
      <c r="A75" t="str">
        <f t="shared" si="0"/>
        <v>LP_AtkUpOnFoeHpMeryl_01</v>
      </c>
      <c r="B75" t="s">
        <v>129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AddAttackByHp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-1</v>
      </c>
      <c r="J75">
        <v>0.65</v>
      </c>
      <c r="K75">
        <v>0.75</v>
      </c>
      <c r="N75">
        <v>2</v>
      </c>
      <c r="O75" s="2">
        <f t="shared" ref="O75" ca="1" si="18">IF(NOT(ISBLANK(N75)),N75,
IF(ISBLANK(M75),"",
VLOOKUP(M75,OFFSET(INDIRECT("$A:$B"),0,MATCH(M$1&amp;"_Verify",INDIRECT("$1:$1"),0)-1),2,0)
))</f>
        <v>2</v>
      </c>
      <c r="S75" s="2" t="str">
        <f t="shared" ref="S75" ca="1" si="19">IF(NOT(ISBLANK(R75)),R75,
IF(ISBLANK(Q75),"",
VLOOKUP(Q75,OFFSET(INDIRECT("$A:$B"),0,MATCH(Q$1&amp;"_Verify",INDIRECT("$1:$1"),0)-1),2,0)
))</f>
        <v/>
      </c>
    </row>
    <row r="76" spans="1:23" x14ac:dyDescent="0.3">
      <c r="A76" t="str">
        <f t="shared" si="0"/>
        <v>NormalAttackGreekWarrior_01</v>
      </c>
      <c r="B76" t="s">
        <v>131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BaseDamage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>
        <v>1.1000000000000001</v>
      </c>
      <c r="O76" s="2" t="str">
        <f t="shared" ca="1" si="1"/>
        <v/>
      </c>
      <c r="R76">
        <v>1</v>
      </c>
      <c r="S76" s="2">
        <f t="shared" ca="1" si="2"/>
        <v>1</v>
      </c>
    </row>
    <row r="77" spans="1:23" x14ac:dyDescent="0.3">
      <c r="A77" t="str">
        <f t="shared" si="0"/>
        <v>IgnoreEvadeVisualGreekWarrior_01</v>
      </c>
      <c r="B77" t="s">
        <v>133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IgnoreEvadeVisual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-1</v>
      </c>
      <c r="K77">
        <v>0.56999999999999995</v>
      </c>
      <c r="O77" s="2" t="str">
        <f t="shared" ca="1" si="1"/>
        <v/>
      </c>
      <c r="S77" s="2" t="str">
        <f t="shared" ca="1" si="2"/>
        <v/>
      </c>
    </row>
    <row r="78" spans="1:23" x14ac:dyDescent="0.3">
      <c r="A78" t="str">
        <f t="shared" si="0"/>
        <v>UltimateImmortalGreekWarrior_01</v>
      </c>
      <c r="B78" t="s">
        <v>561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ImmortalWill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7.4</v>
      </c>
      <c r="N78">
        <v>1</v>
      </c>
      <c r="O78" s="2">
        <f t="shared" ca="1" si="1"/>
        <v>1</v>
      </c>
      <c r="S78" s="2" t="str">
        <f t="shared" ca="1" si="2"/>
        <v/>
      </c>
    </row>
    <row r="79" spans="1:23" x14ac:dyDescent="0.3">
      <c r="A79" t="str">
        <f t="shared" si="0"/>
        <v>NormalAttackAkai_01</v>
      </c>
      <c r="B79" t="s">
        <v>562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BaseDamage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>
        <v>0.39500000000000002</v>
      </c>
      <c r="O79" s="2" t="str">
        <f t="shared" ca="1" si="1"/>
        <v/>
      </c>
      <c r="S79" s="2" t="str">
        <f t="shared" ca="1" si="2"/>
        <v/>
      </c>
    </row>
    <row r="80" spans="1:23" x14ac:dyDescent="0.3">
      <c r="A80" t="str">
        <f t="shared" si="0"/>
        <v>LP_ArcFormAkai_01</v>
      </c>
      <c r="B80" t="s">
        <v>140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ArcFormHitObject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>
        <v>0.1</v>
      </c>
      <c r="N80">
        <v>4</v>
      </c>
      <c r="O80" s="2">
        <f t="shared" ca="1" si="1"/>
        <v>4</v>
      </c>
      <c r="S80" s="2" t="str">
        <f t="shared" ca="1" si="2"/>
        <v/>
      </c>
    </row>
    <row r="81" spans="1:23" x14ac:dyDescent="0.3">
      <c r="A81" t="str">
        <f t="shared" si="0"/>
        <v>UltimateRemoveAkai_01</v>
      </c>
      <c r="B81" t="s">
        <v>143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RemoveColliderHitObject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v>0.45</v>
      </c>
      <c r="J81">
        <v>0.5</v>
      </c>
      <c r="O81" s="2" t="str">
        <f t="shared" ca="1" si="1"/>
        <v/>
      </c>
      <c r="R81">
        <v>0</v>
      </c>
      <c r="S81" s="2">
        <f t="shared" ca="1" si="2"/>
        <v>0</v>
      </c>
    </row>
    <row r="82" spans="1:23" x14ac:dyDescent="0.3">
      <c r="A82" t="str">
        <f t="shared" si="0"/>
        <v>UltimateAttackAkai_01</v>
      </c>
      <c r="B82" t="s">
        <v>146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BaseDamage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5.4</v>
      </c>
      <c r="O82" s="2" t="str">
        <f t="shared" ca="1" si="1"/>
        <v/>
      </c>
      <c r="S82" s="2" t="str">
        <f t="shared" ca="1" si="2"/>
        <v/>
      </c>
      <c r="W82">
        <v>1</v>
      </c>
    </row>
    <row r="83" spans="1:23" x14ac:dyDescent="0.3">
      <c r="A83" t="str">
        <f t="shared" si="0"/>
        <v>NormalAttackYuka_01</v>
      </c>
      <c r="B83" t="s">
        <v>563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BaseDamage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v>0.57999999999999996</v>
      </c>
      <c r="O83" s="2" t="str">
        <f t="shared" ca="1" si="1"/>
        <v/>
      </c>
      <c r="S83" s="2" t="str">
        <f t="shared" ca="1" si="2"/>
        <v/>
      </c>
    </row>
    <row r="84" spans="1:23" x14ac:dyDescent="0.3">
      <c r="A84" t="str">
        <f t="shared" si="0"/>
        <v>UltimateCreateYuka_01</v>
      </c>
      <c r="B84" t="s">
        <v>150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CreateHitObject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O84" s="2" t="str">
        <f t="shared" ca="1" si="1"/>
        <v/>
      </c>
      <c r="S84" s="2" t="str">
        <f t="shared" ca="1" si="2"/>
        <v/>
      </c>
      <c r="T84" t="s">
        <v>547</v>
      </c>
    </row>
    <row r="85" spans="1:23" x14ac:dyDescent="0.3">
      <c r="A85" t="str">
        <f t="shared" si="0"/>
        <v>UltimateCreateYukaBig_01</v>
      </c>
      <c r="B85" t="s">
        <v>152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CreateHitObject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O85" s="2" t="str">
        <f t="shared" ca="1" si="1"/>
        <v/>
      </c>
      <c r="S85" s="2" t="str">
        <f t="shared" ca="1" si="2"/>
        <v/>
      </c>
      <c r="T85" t="s">
        <v>564</v>
      </c>
    </row>
    <row r="86" spans="1:23" x14ac:dyDescent="0.3">
      <c r="A86" t="str">
        <f t="shared" si="0"/>
        <v>UltimateAttackYuka_01</v>
      </c>
      <c r="B86" t="s">
        <v>154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BaseDamage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>
        <v>1.3</v>
      </c>
      <c r="O86" s="2" t="str">
        <f t="shared" ca="1" si="1"/>
        <v/>
      </c>
      <c r="S86" s="2" t="str">
        <f t="shared" ca="1" si="2"/>
        <v/>
      </c>
      <c r="W86">
        <v>1</v>
      </c>
    </row>
    <row r="87" spans="1:23" x14ac:dyDescent="0.3">
      <c r="A87" t="str">
        <f t="shared" si="0"/>
        <v>UltimateAttackYukaBig_01</v>
      </c>
      <c r="B87" t="s">
        <v>156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BaseDamage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4.4000000000000004</v>
      </c>
      <c r="O87" s="2" t="str">
        <f t="shared" ca="1" si="1"/>
        <v/>
      </c>
      <c r="S87" s="2" t="str">
        <f t="shared" ca="1" si="2"/>
        <v/>
      </c>
      <c r="W87">
        <v>1</v>
      </c>
    </row>
    <row r="88" spans="1:23" x14ac:dyDescent="0.3">
      <c r="A88" t="str">
        <f t="shared" si="0"/>
        <v>NormalAttackSteampunkRobot_01</v>
      </c>
      <c r="B88" t="s">
        <v>565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BaseDamage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>
        <v>0.38200000000000001</v>
      </c>
      <c r="O88" s="2" t="str">
        <f t="shared" ca="1" si="1"/>
        <v/>
      </c>
      <c r="S88" s="2" t="str">
        <f t="shared" ca="1" si="2"/>
        <v/>
      </c>
    </row>
    <row r="89" spans="1:23" x14ac:dyDescent="0.3">
      <c r="A89" t="str">
        <f t="shared" si="0"/>
        <v>AddForceSteampunkRobot_01</v>
      </c>
      <c r="B89" t="s">
        <v>566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AddForce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2.75</v>
      </c>
      <c r="N89">
        <v>0</v>
      </c>
      <c r="O89" s="2">
        <f t="shared" ca="1" si="1"/>
        <v>0</v>
      </c>
      <c r="S89" s="2" t="str">
        <f t="shared" ca="1" si="2"/>
        <v/>
      </c>
    </row>
    <row r="90" spans="1:23" x14ac:dyDescent="0.3">
      <c r="A90" t="str">
        <f t="shared" si="0"/>
        <v>CallHealSpSteampunkRobot_01</v>
      </c>
      <c r="B90" t="s">
        <v>567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CallAffectorValue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-1</v>
      </c>
      <c r="O90" s="2" t="str">
        <f t="shared" ca="1" si="1"/>
        <v/>
      </c>
      <c r="R90">
        <v>1</v>
      </c>
      <c r="S90" s="2">
        <f t="shared" ca="1" si="2"/>
        <v>1</v>
      </c>
      <c r="U90" t="s">
        <v>165</v>
      </c>
    </row>
    <row r="91" spans="1:23" x14ac:dyDescent="0.3">
      <c r="A91" t="str">
        <f t="shared" si="0"/>
        <v>CallHealSpSteampunkRobot_HealSp_01</v>
      </c>
      <c r="B91" t="s">
        <v>568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Heal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K91">
        <v>1</v>
      </c>
      <c r="N91">
        <v>1</v>
      </c>
      <c r="O91" s="2">
        <f t="shared" ca="1" si="1"/>
        <v>1</v>
      </c>
      <c r="S91" s="2" t="str">
        <f t="shared" ca="1" si="2"/>
        <v/>
      </c>
    </row>
    <row r="92" spans="1:23" x14ac:dyDescent="0.3">
      <c r="A92" t="str">
        <f t="shared" si="0"/>
        <v>LP_PaybackSpFullSteampunkRobot_01</v>
      </c>
      <c r="B92" t="s">
        <v>168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PaybackSpFull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>
        <v>-1</v>
      </c>
      <c r="O92" s="2" t="str">
        <f t="shared" ca="1" si="1"/>
        <v/>
      </c>
      <c r="S92" s="2" t="str">
        <f t="shared" ca="1" si="2"/>
        <v/>
      </c>
    </row>
    <row r="93" spans="1:23" x14ac:dyDescent="0.3">
      <c r="A93" t="str">
        <f t="shared" si="0"/>
        <v>LP_FastLoadingSteampunkRobot_01</v>
      </c>
      <c r="B93" t="s">
        <v>171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ChangeAttackState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>
        <v>-1</v>
      </c>
      <c r="J93">
        <v>1</v>
      </c>
      <c r="O93" s="2" t="str">
        <f t="shared" ca="1" si="1"/>
        <v/>
      </c>
      <c r="P93">
        <v>1</v>
      </c>
      <c r="S93" s="2" t="str">
        <f t="shared" ca="1" si="2"/>
        <v/>
      </c>
      <c r="T93" t="s">
        <v>569</v>
      </c>
    </row>
    <row r="94" spans="1:23" x14ac:dyDescent="0.3">
      <c r="A94" t="str">
        <f t="shared" si="0"/>
        <v>InvincibleDrone_01</v>
      </c>
      <c r="B94" t="s">
        <v>570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Invincible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>
        <v>1.9</v>
      </c>
      <c r="O94" s="2" t="str">
        <f t="shared" ca="1" si="1"/>
        <v/>
      </c>
      <c r="S94" s="2" t="str">
        <f t="shared" ca="1" si="2"/>
        <v/>
      </c>
    </row>
    <row r="95" spans="1:23" x14ac:dyDescent="0.3">
      <c r="A95" t="str">
        <f t="shared" si="0"/>
        <v>NormalAttackKachujin_01</v>
      </c>
      <c r="B95" t="s">
        <v>175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v>0.82499999999999996</v>
      </c>
      <c r="O95" s="2" t="str">
        <f t="shared" ca="1" si="1"/>
        <v/>
      </c>
      <c r="S95" s="2" t="str">
        <f t="shared" ca="1" si="2"/>
        <v/>
      </c>
    </row>
    <row r="96" spans="1:23" x14ac:dyDescent="0.3">
      <c r="A96" t="str">
        <f t="shared" si="0"/>
        <v>UltimateLifeTimeKachujin_01</v>
      </c>
      <c r="B96" t="s">
        <v>571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LifeTimeHitObject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13</v>
      </c>
      <c r="J96">
        <v>1.7</v>
      </c>
      <c r="O96" s="2" t="str">
        <f t="shared" ca="1" si="1"/>
        <v/>
      </c>
      <c r="S96" s="2" t="str">
        <f t="shared" ca="1" si="2"/>
        <v/>
      </c>
      <c r="W96" t="s">
        <v>572</v>
      </c>
    </row>
    <row r="97" spans="1:23" x14ac:dyDescent="0.3">
      <c r="A97" t="str">
        <f t="shared" si="0"/>
        <v>NormalAttackMedea_01</v>
      </c>
      <c r="B97" t="s">
        <v>179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BaseDamage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0.34899999999999998</v>
      </c>
      <c r="O97" s="2" t="str">
        <f t="shared" ca="1" si="1"/>
        <v/>
      </c>
      <c r="S97" s="2" t="str">
        <f t="shared" ca="1" si="2"/>
        <v/>
      </c>
    </row>
    <row r="98" spans="1:23" x14ac:dyDescent="0.3">
      <c r="A98" t="str">
        <f t="shared" si="0"/>
        <v>UltimateCreateMedea_01</v>
      </c>
      <c r="B98" t="s">
        <v>573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CreateHitObject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O98" s="2" t="str">
        <f t="shared" ca="1" si="1"/>
        <v/>
      </c>
      <c r="S98" s="2" t="str">
        <f t="shared" ca="1" si="2"/>
        <v/>
      </c>
      <c r="T98" t="s">
        <v>547</v>
      </c>
    </row>
    <row r="99" spans="1:23" x14ac:dyDescent="0.3">
      <c r="A99" t="str">
        <f t="shared" si="0"/>
        <v>UltimateCreateMedeaLast_01</v>
      </c>
      <c r="B99" t="s">
        <v>574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CreateHitObject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2" t="str">
        <f t="shared" ca="1" si="1"/>
        <v/>
      </c>
      <c r="S99" s="2" t="str">
        <f t="shared" ca="1" si="2"/>
        <v/>
      </c>
      <c r="T99" t="s">
        <v>575</v>
      </c>
    </row>
    <row r="100" spans="1:23" x14ac:dyDescent="0.3">
      <c r="A100" t="str">
        <f t="shared" si="0"/>
        <v>UltimateAttackMedea_01</v>
      </c>
      <c r="B100" t="s">
        <v>576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BaseDamage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2.85</v>
      </c>
      <c r="O100" s="2" t="str">
        <f t="shared" ca="1" si="1"/>
        <v/>
      </c>
      <c r="S100" s="2" t="str">
        <f t="shared" ca="1" si="2"/>
        <v/>
      </c>
      <c r="W100">
        <v>1</v>
      </c>
    </row>
    <row r="101" spans="1:23" x14ac:dyDescent="0.3">
      <c r="A101" t="str">
        <f t="shared" si="0"/>
        <v>UltimateHealMedea_01</v>
      </c>
      <c r="B101" t="s">
        <v>577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Heal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J101">
        <v>-0.2</v>
      </c>
      <c r="O101" s="2" t="str">
        <f t="shared" ca="1" si="1"/>
        <v/>
      </c>
      <c r="S101" s="2" t="str">
        <f t="shared" ca="1" si="2"/>
        <v/>
      </c>
    </row>
    <row r="102" spans="1:23" x14ac:dyDescent="0.3">
      <c r="A102" t="str">
        <f t="shared" si="0"/>
        <v>NormalAttackLola_01</v>
      </c>
      <c r="B102" t="s">
        <v>189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BaseDamage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v>0.76500000000000001</v>
      </c>
      <c r="O102" s="2" t="str">
        <f t="shared" ca="1" si="1"/>
        <v/>
      </c>
      <c r="S102" s="2" t="str">
        <f t="shared" ca="1" si="2"/>
        <v/>
      </c>
    </row>
    <row r="103" spans="1:23" x14ac:dyDescent="0.3">
      <c r="A103" t="str">
        <f t="shared" si="0"/>
        <v>UltimateRemoveLola_01</v>
      </c>
      <c r="B103" t="s">
        <v>191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RemoveColliderHitObject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0.15</v>
      </c>
      <c r="J103">
        <v>0.5</v>
      </c>
      <c r="O103" s="2" t="str">
        <f t="shared" ca="1" si="1"/>
        <v/>
      </c>
      <c r="R103">
        <v>0</v>
      </c>
      <c r="S103" s="2">
        <f t="shared" ca="1" si="2"/>
        <v>0</v>
      </c>
    </row>
    <row r="104" spans="1:23" x14ac:dyDescent="0.3">
      <c r="A104" t="str">
        <f t="shared" si="0"/>
        <v>NormalAttackRockElemental_01</v>
      </c>
      <c r="B104" t="s">
        <v>193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BaseDamage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1.02</v>
      </c>
      <c r="O104" s="2" t="str">
        <f t="shared" ca="1" si="1"/>
        <v/>
      </c>
      <c r="S104" s="2" t="str">
        <f t="shared" ca="1" si="2"/>
        <v/>
      </c>
    </row>
    <row r="105" spans="1:23" x14ac:dyDescent="0.3">
      <c r="A105" t="str">
        <f t="shared" si="0"/>
        <v>ChangeAttackStateRockElemental_01</v>
      </c>
      <c r="B105" t="s">
        <v>195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ChangeAttackStateByTime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J105">
        <v>1.2</v>
      </c>
      <c r="O105" s="2" t="str">
        <f t="shared" ca="1" si="1"/>
        <v/>
      </c>
      <c r="S105" s="2" t="str">
        <f t="shared" ca="1" si="2"/>
        <v/>
      </c>
      <c r="T105" t="s">
        <v>552</v>
      </c>
    </row>
    <row r="106" spans="1:23" x14ac:dyDescent="0.3">
      <c r="A106" t="str">
        <f t="shared" si="0"/>
        <v>UltimateRollRockElemental_01</v>
      </c>
      <c r="B106" t="s">
        <v>578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Roll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>
        <v>3.7</v>
      </c>
      <c r="J106">
        <v>4.9000000000000004</v>
      </c>
      <c r="O106" s="2" t="str">
        <f t="shared" ca="1" si="1"/>
        <v/>
      </c>
      <c r="S106" s="2" t="str">
        <f t="shared" ca="1" si="2"/>
        <v/>
      </c>
      <c r="T106" t="s">
        <v>579</v>
      </c>
    </row>
    <row r="107" spans="1:23" x14ac:dyDescent="0.3">
      <c r="A107" t="str">
        <f t="shared" si="0"/>
        <v>UltimateReduceRockElemental_01</v>
      </c>
      <c r="B107" t="s">
        <v>201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ReduceDamage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>
        <v>12.6</v>
      </c>
      <c r="J107">
        <v>12.6</v>
      </c>
      <c r="K107">
        <v>12.6</v>
      </c>
      <c r="L107">
        <v>12.6</v>
      </c>
      <c r="N107">
        <v>5800</v>
      </c>
      <c r="O107" s="2">
        <f t="shared" ca="1" si="1"/>
        <v>5800</v>
      </c>
      <c r="S107" s="2" t="str">
        <f t="shared" ca="1" si="2"/>
        <v/>
      </c>
    </row>
    <row r="108" spans="1:23" x14ac:dyDescent="0.3">
      <c r="A108" t="str">
        <f t="shared" si="0"/>
        <v>UltimatePreAttackRockElemental_01</v>
      </c>
      <c r="B108" t="s">
        <v>580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BaseDamage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0.25</v>
      </c>
      <c r="O108" s="2" t="str">
        <f t="shared" ca="1" si="1"/>
        <v/>
      </c>
      <c r="S108" s="2" t="str">
        <f t="shared" ca="1" si="2"/>
        <v/>
      </c>
      <c r="W108">
        <v>1</v>
      </c>
    </row>
    <row r="109" spans="1:23" x14ac:dyDescent="0.3">
      <c r="A109" t="str">
        <f t="shared" si="0"/>
        <v>UltimateAttackRockElemental_01</v>
      </c>
      <c r="B109" t="s">
        <v>205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BaseDamage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>
        <v>1.2</v>
      </c>
      <c r="O109" s="2" t="str">
        <f t="shared" ca="1" si="1"/>
        <v/>
      </c>
      <c r="S109" s="2" t="str">
        <f t="shared" ca="1" si="2"/>
        <v/>
      </c>
      <c r="W109">
        <v>1</v>
      </c>
    </row>
    <row r="110" spans="1:23" x14ac:dyDescent="0.3">
      <c r="A110" t="str">
        <f t="shared" si="0"/>
        <v>NormalAttackSoldier_01</v>
      </c>
      <c r="B110" t="s">
        <v>206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BaseDamage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0.83499999999999996</v>
      </c>
      <c r="O110" s="2" t="str">
        <f t="shared" ca="1" si="1"/>
        <v/>
      </c>
      <c r="S110" s="2" t="str">
        <f t="shared" ca="1" si="2"/>
        <v/>
      </c>
    </row>
    <row r="111" spans="1:23" x14ac:dyDescent="0.3">
      <c r="A111" t="str">
        <f t="shared" si="0"/>
        <v>UltimateOnMoveBuffSoldier_01</v>
      </c>
      <c r="B111" t="s">
        <v>581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OnMoveBuff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17</v>
      </c>
      <c r="L111">
        <v>0.8</v>
      </c>
      <c r="O111" s="2" t="str">
        <f t="shared" ca="1" si="1"/>
        <v/>
      </c>
      <c r="S111" s="2" t="str">
        <f t="shared" ca="1" si="2"/>
        <v/>
      </c>
      <c r="U111" t="s">
        <v>582</v>
      </c>
      <c r="V111" t="s">
        <v>583</v>
      </c>
      <c r="W111" t="s">
        <v>584</v>
      </c>
    </row>
    <row r="112" spans="1:23" x14ac:dyDescent="0.3">
      <c r="A112" t="str">
        <f t="shared" si="0"/>
        <v>NormalAttackDualWarrior_01</v>
      </c>
      <c r="B112" t="s">
        <v>208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0.753</v>
      </c>
      <c r="O112" s="2" t="str">
        <f t="shared" ca="1" si="1"/>
        <v/>
      </c>
      <c r="S112" s="2" t="str">
        <f t="shared" ca="1" si="2"/>
        <v/>
      </c>
    </row>
    <row r="113" spans="1:23" x14ac:dyDescent="0.3">
      <c r="A113" t="str">
        <f t="shared" si="0"/>
        <v>UltimatePositionBuffDualWarrior_01</v>
      </c>
      <c r="B113" t="s">
        <v>209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PositionBuff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>
        <v>10.5</v>
      </c>
      <c r="J113">
        <v>4.5</v>
      </c>
      <c r="L113">
        <v>0.66659999999999997</v>
      </c>
      <c r="O113" s="2" t="str">
        <f t="shared" ca="1" si="1"/>
        <v/>
      </c>
      <c r="P113">
        <v>8</v>
      </c>
      <c r="S113" s="2" t="str">
        <f t="shared" ca="1" si="2"/>
        <v/>
      </c>
      <c r="V113" t="s">
        <v>585</v>
      </c>
    </row>
    <row r="114" spans="1:23" x14ac:dyDescent="0.3">
      <c r="A114" t="str">
        <f t="shared" si="0"/>
        <v>NormalAttackPreGloryArmor_01</v>
      </c>
      <c r="B114" t="s">
        <v>210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BaseDamage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0.72</v>
      </c>
      <c r="O114" s="2" t="str">
        <f t="shared" ca="1" si="1"/>
        <v/>
      </c>
      <c r="S114" s="2" t="str">
        <f t="shared" ca="1" si="2"/>
        <v/>
      </c>
    </row>
    <row r="115" spans="1:23" x14ac:dyDescent="0.3">
      <c r="A115" t="str">
        <f t="shared" si="0"/>
        <v>NormalAttackGloryArmor_01</v>
      </c>
      <c r="B115" t="s">
        <v>211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BaseDamage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1.585</v>
      </c>
      <c r="O115" s="2" t="str">
        <f t="shared" ca="1" si="1"/>
        <v/>
      </c>
      <c r="S115" s="2" t="str">
        <f t="shared" ca="1" si="2"/>
        <v/>
      </c>
    </row>
    <row r="116" spans="1:23" x14ac:dyDescent="0.3">
      <c r="A116" t="str">
        <f t="shared" si="0"/>
        <v>UltimateAttackGloryArmor_01</v>
      </c>
      <c r="B116" t="s">
        <v>586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1.25</v>
      </c>
      <c r="O116" s="2" t="str">
        <f t="shared" ca="1" si="1"/>
        <v/>
      </c>
      <c r="S116" s="2" t="str">
        <f t="shared" ca="1" si="2"/>
        <v/>
      </c>
      <c r="W116">
        <v>1</v>
      </c>
    </row>
    <row r="117" spans="1:23" x14ac:dyDescent="0.3">
      <c r="A117" t="str">
        <f t="shared" si="0"/>
        <v>NormalAttackRpgKnight_01</v>
      </c>
      <c r="B117" t="s">
        <v>213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1.024</v>
      </c>
      <c r="O117" s="2" t="str">
        <f t="shared" ca="1" si="1"/>
        <v/>
      </c>
      <c r="S117" s="2" t="str">
        <f t="shared" ca="1" si="2"/>
        <v/>
      </c>
    </row>
    <row r="118" spans="1:23" x14ac:dyDescent="0.3">
      <c r="A118" t="str">
        <f t="shared" si="0"/>
        <v>NormalAttackCreateRpgKnight_01</v>
      </c>
      <c r="B118" t="s">
        <v>214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CreateHitObject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>
        <v>1</v>
      </c>
      <c r="O118" s="2">
        <f t="shared" ca="1" si="1"/>
        <v>1</v>
      </c>
      <c r="P118">
        <v>1</v>
      </c>
      <c r="S118" s="2" t="str">
        <f t="shared" ca="1" si="2"/>
        <v/>
      </c>
      <c r="T118" t="s">
        <v>587</v>
      </c>
    </row>
    <row r="119" spans="1:23" x14ac:dyDescent="0.3">
      <c r="A119" t="str">
        <f t="shared" si="0"/>
        <v>NormalAttackPostRpgKnight_01</v>
      </c>
      <c r="B119" t="s">
        <v>215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BaseDamage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0.5</v>
      </c>
      <c r="O119" s="2" t="str">
        <f t="shared" ca="1" si="1"/>
        <v/>
      </c>
      <c r="S119" s="2" t="str">
        <f t="shared" ca="1" si="2"/>
        <v/>
      </c>
    </row>
    <row r="120" spans="1:23" x14ac:dyDescent="0.3">
      <c r="A120" t="str">
        <f t="shared" si="0"/>
        <v>UltimateRemoveRpgKnight_01</v>
      </c>
      <c r="B120" t="s">
        <v>216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RemoveColliderHitObject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10</v>
      </c>
      <c r="J120">
        <v>1.9</v>
      </c>
      <c r="O120" s="2" t="str">
        <f t="shared" ca="1" si="1"/>
        <v/>
      </c>
      <c r="P120">
        <v>1</v>
      </c>
      <c r="R120">
        <v>1</v>
      </c>
      <c r="S120" s="2">
        <f t="shared" ca="1" si="2"/>
        <v>1</v>
      </c>
      <c r="W120" t="s">
        <v>588</v>
      </c>
    </row>
    <row r="121" spans="1:23" x14ac:dyDescent="0.3">
      <c r="A121" t="str">
        <f t="shared" si="0"/>
        <v>NormalAttackDemonHuntress_01</v>
      </c>
      <c r="B121" t="s">
        <v>217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BaseDamage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v>0.45500000000000002</v>
      </c>
      <c r="O121" s="2" t="str">
        <f t="shared" ca="1" si="1"/>
        <v/>
      </c>
      <c r="S121" s="2" t="str">
        <f t="shared" ca="1" si="2"/>
        <v/>
      </c>
    </row>
    <row r="122" spans="1:23" x14ac:dyDescent="0.3">
      <c r="A122" t="str">
        <f t="shared" si="0"/>
        <v>LP_EnhanceRicoDemonHuntress_01</v>
      </c>
      <c r="B122" t="s">
        <v>218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RicochetDistanceHitObject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J122">
        <v>6</v>
      </c>
      <c r="O122" s="2" t="str">
        <f t="shared" ca="1" si="1"/>
        <v/>
      </c>
      <c r="S122" s="2" t="str">
        <f t="shared" ca="1" si="2"/>
        <v/>
      </c>
    </row>
    <row r="123" spans="1:23" x14ac:dyDescent="0.3">
      <c r="A123" t="str">
        <f t="shared" si="0"/>
        <v>UltimateAttackDemonHuntress_01</v>
      </c>
      <c r="B123" t="s">
        <v>220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BaseDamage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8.4700000000000006</v>
      </c>
      <c r="O123" s="2" t="str">
        <f t="shared" ca="1" si="1"/>
        <v/>
      </c>
      <c r="S123" s="2" t="str">
        <f t="shared" ca="1" si="2"/>
        <v/>
      </c>
      <c r="W123">
        <v>1</v>
      </c>
    </row>
    <row r="124" spans="1:23" x14ac:dyDescent="0.3">
      <c r="A124" t="str">
        <f t="shared" si="0"/>
        <v>NormalAttackMobileFemale_01</v>
      </c>
      <c r="B124" t="s">
        <v>221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0.85499999999999998</v>
      </c>
      <c r="O124" s="2" t="str">
        <f t="shared" ca="1" si="1"/>
        <v/>
      </c>
      <c r="S124" s="2" t="str">
        <f t="shared" ca="1" si="2"/>
        <v/>
      </c>
    </row>
    <row r="125" spans="1:23" x14ac:dyDescent="0.3">
      <c r="A125" t="str">
        <f t="shared" si="0"/>
        <v>LP_RicochetBetterMobileFemale_01</v>
      </c>
      <c r="B125" t="s">
        <v>222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RicochetHitObject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>
        <v>2</v>
      </c>
      <c r="O125" s="2">
        <f t="shared" ca="1" si="1"/>
        <v>2</v>
      </c>
      <c r="S125" s="2" t="str">
        <f t="shared" ca="1" si="2"/>
        <v/>
      </c>
    </row>
    <row r="126" spans="1:23" x14ac:dyDescent="0.3">
      <c r="A126" t="str">
        <f t="shared" si="0"/>
        <v>UltimateCreateMobileFemale_01</v>
      </c>
      <c r="B126" t="s">
        <v>589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CreateHitObject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O126" s="2" t="str">
        <f t="shared" ca="1" si="1"/>
        <v/>
      </c>
      <c r="S126" s="2" t="str">
        <f t="shared" ca="1" si="2"/>
        <v/>
      </c>
      <c r="T126" t="s">
        <v>547</v>
      </c>
    </row>
    <row r="127" spans="1:23" x14ac:dyDescent="0.3">
      <c r="A127" t="str">
        <f t="shared" si="0"/>
        <v>UltimateMoveSpeedDownMobileFemale_01</v>
      </c>
      <c r="B127" t="s">
        <v>590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ChangeActorStatus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23</v>
      </c>
      <c r="J127">
        <v>-0.5</v>
      </c>
      <c r="M127" t="s">
        <v>532</v>
      </c>
      <c r="O127" s="2">
        <f t="shared" ca="1" si="1"/>
        <v>11</v>
      </c>
      <c r="S127" s="2" t="str">
        <f t="shared" ca="1" si="2"/>
        <v/>
      </c>
    </row>
    <row r="128" spans="1:23" x14ac:dyDescent="0.3">
      <c r="A128" t="str">
        <f t="shared" si="0"/>
        <v>NormalAttackCyborgCharacter_01</v>
      </c>
      <c r="B128" t="s">
        <v>225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BaseDamage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0.65</v>
      </c>
      <c r="O128" s="2" t="str">
        <f t="shared" ca="1" si="1"/>
        <v/>
      </c>
      <c r="S128" s="2" t="str">
        <f t="shared" ca="1" si="2"/>
        <v/>
      </c>
    </row>
    <row r="129" spans="1:23" x14ac:dyDescent="0.3">
      <c r="A129" t="str">
        <f t="shared" si="0"/>
        <v>NormalAttackSandWarrior_01</v>
      </c>
      <c r="B129" t="s">
        <v>226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BaseDamage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1.01</v>
      </c>
      <c r="O129" s="2" t="str">
        <f t="shared" ca="1" si="1"/>
        <v/>
      </c>
      <c r="S129" s="2" t="str">
        <f t="shared" ca="1" si="2"/>
        <v/>
      </c>
    </row>
    <row r="130" spans="1:23" x14ac:dyDescent="0.3">
      <c r="A130" t="str">
        <f t="shared" si="0"/>
        <v>UltimateCreateSandWarrior_01</v>
      </c>
      <c r="B130" t="s">
        <v>227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CreateHitObject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O130" s="2" t="str">
        <f t="shared" ca="1" si="1"/>
        <v/>
      </c>
      <c r="S130" s="2" t="str">
        <f t="shared" ca="1" si="2"/>
        <v/>
      </c>
      <c r="T130" t="s">
        <v>547</v>
      </c>
    </row>
    <row r="131" spans="1:23" x14ac:dyDescent="0.3">
      <c r="A131" t="str">
        <f t="shared" si="0"/>
        <v>UltimateAttackSandWarrior_01</v>
      </c>
      <c r="B131" t="s">
        <v>228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6.2</v>
      </c>
      <c r="O131" s="2" t="str">
        <f t="shared" ca="1" si="1"/>
        <v/>
      </c>
      <c r="S131" s="2" t="str">
        <f t="shared" ca="1" si="2"/>
        <v/>
      </c>
      <c r="W131">
        <v>1</v>
      </c>
    </row>
    <row r="132" spans="1:23" x14ac:dyDescent="0.3">
      <c r="A132" t="str">
        <f t="shared" si="0"/>
        <v>NormalAttackPreBladeFanDancer_01</v>
      </c>
      <c r="B132" t="s">
        <v>229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BaseDamage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>
        <v>0.65500000000000003</v>
      </c>
      <c r="O132" s="2" t="str">
        <f t="shared" ca="1" si="1"/>
        <v/>
      </c>
      <c r="S132" s="2" t="str">
        <f t="shared" ca="1" si="2"/>
        <v/>
      </c>
    </row>
    <row r="133" spans="1:23" x14ac:dyDescent="0.3">
      <c r="A133" t="str">
        <f t="shared" si="0"/>
        <v>NormalAttackBladeFanDancer_01</v>
      </c>
      <c r="B133" t="s">
        <v>230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BaseDamage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>
        <v>1.4</v>
      </c>
      <c r="O133" s="2" t="str">
        <f t="shared" ca="1" si="1"/>
        <v/>
      </c>
      <c r="S133" s="2" t="str">
        <f t="shared" ca="1" si="2"/>
        <v/>
      </c>
    </row>
    <row r="134" spans="1:23" x14ac:dyDescent="0.3">
      <c r="A134" t="str">
        <f t="shared" si="0"/>
        <v>ChangeAttackStateBladeFanDancer_01</v>
      </c>
      <c r="B134" t="s">
        <v>231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ChangeAttackStateByDistance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>
        <v>2.5</v>
      </c>
      <c r="N134">
        <v>1</v>
      </c>
      <c r="O134" s="2">
        <f t="shared" ca="1" si="1"/>
        <v>1</v>
      </c>
      <c r="S134" s="2" t="str">
        <f t="shared" ca="1" si="2"/>
        <v/>
      </c>
      <c r="T134" t="s">
        <v>591</v>
      </c>
    </row>
    <row r="135" spans="1:23" x14ac:dyDescent="0.3">
      <c r="A135" t="str">
        <f t="shared" si="0"/>
        <v>LP_EvadeBladeFanDancer_01</v>
      </c>
      <c r="B135" t="s">
        <v>233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ChangeActorStatus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-1</v>
      </c>
      <c r="J135">
        <v>0.11</v>
      </c>
      <c r="M135" t="s">
        <v>523</v>
      </c>
      <c r="O135" s="2">
        <f t="shared" ca="1" si="1"/>
        <v>4</v>
      </c>
      <c r="S135" s="2" t="str">
        <f t="shared" ca="1" si="2"/>
        <v/>
      </c>
    </row>
    <row r="136" spans="1:23" x14ac:dyDescent="0.3">
      <c r="A136" t="str">
        <f t="shared" si="0"/>
        <v>UltimateCreateBladeFanDancer_01</v>
      </c>
      <c r="B136" t="s">
        <v>592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CreateHitObject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O136" s="2" t="str">
        <f t="shared" ca="1" si="1"/>
        <v/>
      </c>
      <c r="S136" s="2" t="str">
        <f t="shared" ca="1" si="2"/>
        <v/>
      </c>
      <c r="T136" t="s">
        <v>547</v>
      </c>
    </row>
    <row r="137" spans="1:23" x14ac:dyDescent="0.3">
      <c r="A137" t="str">
        <f t="shared" si="0"/>
        <v>UltimateDelayedCreateBladeFanDancer_01</v>
      </c>
      <c r="B137" t="s">
        <v>593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DelayedCreateHitObject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0.6</v>
      </c>
      <c r="O137" s="2" t="str">
        <f t="shared" ca="1" si="1"/>
        <v/>
      </c>
      <c r="R137">
        <v>1</v>
      </c>
      <c r="S137" s="2">
        <f t="shared" ca="1" si="2"/>
        <v>1</v>
      </c>
      <c r="T137" t="s">
        <v>594</v>
      </c>
    </row>
    <row r="138" spans="1:23" x14ac:dyDescent="0.3">
      <c r="A138" t="str">
        <f t="shared" si="0"/>
        <v>UltimateAttackBladeFanDancer_01</v>
      </c>
      <c r="B138" t="s">
        <v>595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BaseDamage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>
        <v>5.4</v>
      </c>
      <c r="O138" s="2" t="str">
        <f t="shared" ca="1" si="1"/>
        <v/>
      </c>
      <c r="S138" s="2" t="str">
        <f t="shared" ca="1" si="2"/>
        <v/>
      </c>
      <c r="W138">
        <v>1</v>
      </c>
    </row>
    <row r="139" spans="1:23" x14ac:dyDescent="0.3">
      <c r="A139" t="str">
        <f t="shared" si="0"/>
        <v>UltimateAttackBladeFanDancerRound_01</v>
      </c>
      <c r="B139" t="s">
        <v>596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BaseDamage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>
        <v>0.51</v>
      </c>
      <c r="O139" s="2" t="str">
        <f t="shared" ca="1" si="1"/>
        <v/>
      </c>
      <c r="S139" s="2" t="str">
        <f t="shared" ca="1" si="2"/>
        <v/>
      </c>
      <c r="W139">
        <v>1</v>
      </c>
    </row>
    <row r="140" spans="1:23" x14ac:dyDescent="0.3">
      <c r="A140" t="str">
        <f t="shared" si="0"/>
        <v>NormalAttackPreSyria_01</v>
      </c>
      <c r="B140" t="s">
        <v>240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BaseDamage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1.1399999999999999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NormalAttackRemoveSyria_01</v>
      </c>
      <c r="B141" t="s">
        <v>241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RemoveColliderHitObject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0.17</v>
      </c>
      <c r="J141">
        <v>1.9</v>
      </c>
      <c r="K141">
        <v>160</v>
      </c>
      <c r="O141" s="2" t="str">
        <f t="shared" ca="1" si="1"/>
        <v/>
      </c>
      <c r="S141" s="2" t="str">
        <f t="shared" ca="1" si="2"/>
        <v/>
      </c>
      <c r="T141" t="s">
        <v>597</v>
      </c>
    </row>
    <row r="142" spans="1:23" x14ac:dyDescent="0.3">
      <c r="A142" t="str">
        <f t="shared" si="0"/>
        <v>NormalAttackSyria_01</v>
      </c>
      <c r="B142" t="s">
        <v>242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BaseDamage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2.57</v>
      </c>
      <c r="O142" s="2" t="str">
        <f t="shared" ca="1" si="1"/>
        <v/>
      </c>
      <c r="S142" s="2" t="str">
        <f t="shared" ca="1" si="2"/>
        <v/>
      </c>
    </row>
    <row r="143" spans="1:23" x14ac:dyDescent="0.3">
      <c r="A143" t="str">
        <f t="shared" si="0"/>
        <v>HitFlagSyria_01</v>
      </c>
      <c r="B143" t="s">
        <v>598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HitFlag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N143">
        <v>2</v>
      </c>
      <c r="O143" s="2">
        <f t="shared" ca="1" si="1"/>
        <v>2</v>
      </c>
      <c r="P143">
        <v>1</v>
      </c>
      <c r="S143" s="2" t="str">
        <f t="shared" ca="1" si="2"/>
        <v/>
      </c>
    </row>
    <row r="144" spans="1:23" x14ac:dyDescent="0.3">
      <c r="A144" t="str">
        <f t="shared" si="0"/>
        <v>CallChangeOnEncounterSyria_01</v>
      </c>
      <c r="B144" t="s">
        <v>245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CallAffectorValue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>
        <v>-1</v>
      </c>
      <c r="O144" s="2" t="str">
        <f t="shared" ca="1" si="1"/>
        <v/>
      </c>
      <c r="R144">
        <v>1</v>
      </c>
      <c r="S144" s="2">
        <f t="shared" ca="1" si="2"/>
        <v>1</v>
      </c>
      <c r="U144" t="s">
        <v>247</v>
      </c>
    </row>
    <row r="145" spans="1:23" x14ac:dyDescent="0.3">
      <c r="A145" t="str">
        <f t="shared" si="0"/>
        <v>CallChangeOnHitAreaSyria_01</v>
      </c>
      <c r="B145" t="s">
        <v>599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CallAffectorValue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-1</v>
      </c>
      <c r="N145">
        <v>1</v>
      </c>
      <c r="O145" s="2">
        <f t="shared" ca="1" si="1"/>
        <v>1</v>
      </c>
      <c r="R145">
        <v>5</v>
      </c>
      <c r="S145" s="2">
        <f t="shared" ca="1" si="2"/>
        <v>5</v>
      </c>
      <c r="U145" t="s">
        <v>247</v>
      </c>
    </row>
    <row r="146" spans="1:23" x14ac:dyDescent="0.3">
      <c r="A146" t="str">
        <f t="shared" si="0"/>
        <v>ChangeAttackStateSyria_01</v>
      </c>
      <c r="B146" t="s">
        <v>600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ChangeAttackState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>
        <v>14.2</v>
      </c>
      <c r="O146" s="2" t="str">
        <f t="shared" ca="1" si="1"/>
        <v/>
      </c>
      <c r="R146">
        <v>0</v>
      </c>
      <c r="S146" s="2">
        <f t="shared" ca="1" si="2"/>
        <v>0</v>
      </c>
      <c r="T146" t="s">
        <v>601</v>
      </c>
      <c r="V146" t="s">
        <v>602</v>
      </c>
      <c r="W146">
        <v>1</v>
      </c>
    </row>
    <row r="147" spans="1:23" x14ac:dyDescent="0.3">
      <c r="A147" t="str">
        <f t="shared" si="0"/>
        <v>AddForcePreSyria_01</v>
      </c>
      <c r="B147" t="s">
        <v>603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AddForce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>
        <v>4</v>
      </c>
      <c r="L147">
        <v>0.16</v>
      </c>
      <c r="N147">
        <v>0</v>
      </c>
      <c r="O147" s="2">
        <f t="shared" ca="1" si="1"/>
        <v>0</v>
      </c>
      <c r="R147">
        <v>1</v>
      </c>
      <c r="S147" s="2">
        <f t="shared" ca="1" si="2"/>
        <v>1</v>
      </c>
    </row>
    <row r="148" spans="1:23" x14ac:dyDescent="0.3">
      <c r="A148" t="str">
        <f t="shared" si="0"/>
        <v>LP_ReduceDmgCloseBestSyria_01</v>
      </c>
      <c r="B148" t="s">
        <v>249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ReduceDamage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K148">
        <v>0.9</v>
      </c>
      <c r="O148" s="2" t="str">
        <f t="shared" ca="1" si="1"/>
        <v/>
      </c>
      <c r="S148" s="2" t="str">
        <f t="shared" ca="1" si="2"/>
        <v/>
      </c>
    </row>
    <row r="149" spans="1:23" x14ac:dyDescent="0.3">
      <c r="A149" t="str">
        <f t="shared" si="0"/>
        <v>InvincibleSyria_01</v>
      </c>
      <c r="B149" t="s">
        <v>604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Invincible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>
        <v>4.9000000000000004</v>
      </c>
      <c r="O149" s="2" t="str">
        <f t="shared" ca="1" si="1"/>
        <v/>
      </c>
      <c r="S149" s="2" t="str">
        <f t="shared" ca="1" si="2"/>
        <v/>
      </c>
    </row>
    <row r="150" spans="1:23" x14ac:dyDescent="0.3">
      <c r="A150" t="str">
        <f t="shared" si="0"/>
        <v>DelayedCreateSyria_01</v>
      </c>
      <c r="B150" t="s">
        <v>605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DelayedCreateHitObject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4.5</v>
      </c>
      <c r="O150" s="2" t="str">
        <f t="shared" ca="1" si="1"/>
        <v/>
      </c>
      <c r="S150" s="2" t="str">
        <f t="shared" ca="1" si="2"/>
        <v/>
      </c>
      <c r="T150" t="s">
        <v>545</v>
      </c>
    </row>
    <row r="151" spans="1:23" x14ac:dyDescent="0.3">
      <c r="A151" t="str">
        <f t="shared" si="0"/>
        <v>CannotActionSyria_01</v>
      </c>
      <c r="B151" t="s">
        <v>606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CannotAction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>
        <v>2.9</v>
      </c>
      <c r="O151" s="2" t="str">
        <f t="shared" ca="1" si="1"/>
        <v/>
      </c>
      <c r="S151" s="2" t="str">
        <f t="shared" ca="1" si="2"/>
        <v/>
      </c>
    </row>
    <row r="152" spans="1:23" x14ac:dyDescent="0.3">
      <c r="A152" t="str">
        <f t="shared" si="0"/>
        <v>NormalAttackLinhi_01</v>
      </c>
      <c r="B152" t="s">
        <v>253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BaseDamage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0.82499999999999996</v>
      </c>
      <c r="O152" s="2" t="str">
        <f t="shared" ca="1" si="1"/>
        <v/>
      </c>
      <c r="R152">
        <v>1</v>
      </c>
      <c r="S152" s="2">
        <f t="shared" ca="1" si="2"/>
        <v>1</v>
      </c>
    </row>
    <row r="153" spans="1:23" x14ac:dyDescent="0.3">
      <c r="A153" t="str">
        <f t="shared" si="0"/>
        <v>IgnoreEvadeVisualLinhi_01</v>
      </c>
      <c r="B153" t="s">
        <v>607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IgnoreEvadeVisual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>
        <v>-1</v>
      </c>
      <c r="K153">
        <v>0.28000000000000003</v>
      </c>
      <c r="O153" s="2" t="str">
        <f t="shared" ca="1" si="1"/>
        <v/>
      </c>
      <c r="S153" s="2" t="str">
        <f t="shared" ca="1" si="2"/>
        <v/>
      </c>
    </row>
    <row r="154" spans="1:23" x14ac:dyDescent="0.3">
      <c r="A154" t="str">
        <f t="shared" si="0"/>
        <v>LP_ParallelBetterLinhi_01</v>
      </c>
      <c r="B154" t="s">
        <v>255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ParallelHitObject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N154">
        <v>2</v>
      </c>
      <c r="O154" s="2">
        <f t="shared" ca="1" si="1"/>
        <v>2</v>
      </c>
      <c r="S154" s="2" t="str">
        <f t="shared" ca="1" si="2"/>
        <v/>
      </c>
    </row>
    <row r="155" spans="1:23" x14ac:dyDescent="0.3">
      <c r="A155" t="str">
        <f t="shared" si="0"/>
        <v>LP_WallThroughLinhi_01</v>
      </c>
      <c r="B155" t="s">
        <v>256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WallThroughHitObject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1</v>
      </c>
      <c r="J155">
        <v>0</v>
      </c>
      <c r="K155">
        <v>1</v>
      </c>
      <c r="L155">
        <v>0</v>
      </c>
      <c r="N155">
        <v>1</v>
      </c>
      <c r="O155" s="2">
        <f t="shared" ca="1" si="1"/>
        <v>1</v>
      </c>
      <c r="S155" s="2" t="str">
        <f t="shared" ca="1" si="2"/>
        <v/>
      </c>
    </row>
    <row r="156" spans="1:23" x14ac:dyDescent="0.3">
      <c r="A156" t="str">
        <f t="shared" si="0"/>
        <v>UltimateRemoveLinhi_01</v>
      </c>
      <c r="B156" t="s">
        <v>608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RemoveColliderHitObject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>
        <v>0.5</v>
      </c>
      <c r="J156">
        <v>0.5</v>
      </c>
      <c r="O156" s="2" t="str">
        <f t="shared" ca="1" si="1"/>
        <v/>
      </c>
      <c r="R156">
        <v>0</v>
      </c>
      <c r="S156" s="2">
        <f t="shared" ca="1" si="2"/>
        <v>0</v>
      </c>
    </row>
    <row r="157" spans="1:23" x14ac:dyDescent="0.3">
      <c r="A157" t="str">
        <f t="shared" si="0"/>
        <v>UltimateCreateLinhi_01</v>
      </c>
      <c r="B157" t="s">
        <v>609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CreateHitObject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O157" s="2" t="str">
        <f t="shared" ca="1" si="1"/>
        <v/>
      </c>
      <c r="S157" s="2" t="str">
        <f t="shared" ca="1" si="2"/>
        <v/>
      </c>
      <c r="T157" t="s">
        <v>547</v>
      </c>
    </row>
    <row r="158" spans="1:23" x14ac:dyDescent="0.3">
      <c r="A158" t="str">
        <f t="shared" si="0"/>
        <v>UltimateCreateLinhiLast_01</v>
      </c>
      <c r="B158" t="s">
        <v>260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CreateHitObject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O158" s="2" t="str">
        <f t="shared" ca="1" si="1"/>
        <v/>
      </c>
      <c r="S158" s="2" t="str">
        <f t="shared" ca="1" si="2"/>
        <v/>
      </c>
      <c r="T158" t="s">
        <v>610</v>
      </c>
    </row>
    <row r="159" spans="1:23" x14ac:dyDescent="0.3">
      <c r="A159" t="str">
        <f t="shared" si="0"/>
        <v>UltimateAttackLinhi_01</v>
      </c>
      <c r="B159" t="s">
        <v>611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BaseDamage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7.6</v>
      </c>
      <c r="O159" s="2" t="str">
        <f t="shared" ca="1" si="1"/>
        <v/>
      </c>
      <c r="S159" s="2" t="str">
        <f t="shared" ca="1" si="2"/>
        <v/>
      </c>
      <c r="W159">
        <v>1</v>
      </c>
    </row>
    <row r="160" spans="1:23" x14ac:dyDescent="0.3">
      <c r="A160" t="str">
        <f t="shared" si="0"/>
        <v>UltimateHealForAttackerLinhi_01</v>
      </c>
      <c r="B160" t="s">
        <v>612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HealForAttacker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>
        <v>4.9000000000000004</v>
      </c>
      <c r="K160">
        <v>0.27</v>
      </c>
      <c r="O160" s="2" t="str">
        <f t="shared" ca="1" si="1"/>
        <v/>
      </c>
      <c r="S160" s="2" t="str">
        <f t="shared" ca="1" si="2"/>
        <v/>
      </c>
      <c r="W160" t="s">
        <v>613</v>
      </c>
    </row>
    <row r="161" spans="1:23" x14ac:dyDescent="0.3">
      <c r="A161" t="str">
        <f t="shared" si="0"/>
        <v>NormalAttackNecromancerFour_01</v>
      </c>
      <c r="B161" t="s">
        <v>264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BaseDamage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1.05</v>
      </c>
      <c r="O161" s="2" t="str">
        <f t="shared" ca="1" si="1"/>
        <v/>
      </c>
      <c r="S161" s="2" t="str">
        <f t="shared" ca="1" si="2"/>
        <v/>
      </c>
    </row>
    <row r="162" spans="1:23" x14ac:dyDescent="0.3">
      <c r="A162" t="str">
        <f t="shared" si="0"/>
        <v>NormalAttackMovingNecromancerFour_01</v>
      </c>
      <c r="B162" t="s">
        <v>265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BaseDamage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>
        <v>0.25</v>
      </c>
      <c r="O162" s="2" t="str">
        <f t="shared" ca="1" si="1"/>
        <v/>
      </c>
      <c r="S162" s="2" t="str">
        <f t="shared" ca="1" si="2"/>
        <v/>
      </c>
    </row>
    <row r="163" spans="1:23" x14ac:dyDescent="0.3">
      <c r="A163" t="str">
        <f t="shared" si="0"/>
        <v>AttackOnMovingNecromancerFour_01</v>
      </c>
      <c r="B163" t="s">
        <v>614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AttackOnMoving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-1</v>
      </c>
      <c r="J163">
        <v>0.31</v>
      </c>
      <c r="K163">
        <v>0.6</v>
      </c>
      <c r="O163" s="2" t="str">
        <f t="shared" ca="1" si="1"/>
        <v/>
      </c>
      <c r="S163" s="2" t="str">
        <f t="shared" ca="1" si="2"/>
        <v/>
      </c>
      <c r="T163" t="s">
        <v>615</v>
      </c>
      <c r="U163" t="s">
        <v>616</v>
      </c>
      <c r="V163" t="s">
        <v>617</v>
      </c>
      <c r="W163" t="s">
        <v>618</v>
      </c>
    </row>
    <row r="164" spans="1:23" x14ac:dyDescent="0.3">
      <c r="A164" t="str">
        <f t="shared" si="0"/>
        <v>LP_OnMoveBuffNecromancerFour_01</v>
      </c>
      <c r="B164" t="s">
        <v>267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OnMoveBuff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-1</v>
      </c>
      <c r="K164">
        <v>0.8</v>
      </c>
      <c r="O164" s="2" t="str">
        <f t="shared" ca="1" si="1"/>
        <v/>
      </c>
      <c r="S164" s="2" t="str">
        <f t="shared" ca="1" si="2"/>
        <v/>
      </c>
    </row>
    <row r="165" spans="1:23" x14ac:dyDescent="0.3">
      <c r="A165" t="str">
        <f t="shared" si="0"/>
        <v>UltimateAttackNecromancerFour_01</v>
      </c>
      <c r="B165" t="s">
        <v>269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BaseDamage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>
        <v>16.399999999999999</v>
      </c>
      <c r="O165" s="2" t="str">
        <f t="shared" ca="1" si="1"/>
        <v/>
      </c>
      <c r="S165" s="2" t="str">
        <f t="shared" ca="1" si="2"/>
        <v/>
      </c>
      <c r="W165">
        <v>1</v>
      </c>
    </row>
    <row r="166" spans="1:23" x14ac:dyDescent="0.3">
      <c r="A166" t="str">
        <f t="shared" si="0"/>
        <v>InvincibleNecromancerFour_01</v>
      </c>
      <c r="B166" t="s">
        <v>270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Invincible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>
        <v>1.71</v>
      </c>
      <c r="O166" s="2" t="str">
        <f t="shared" ca="1" si="1"/>
        <v/>
      </c>
      <c r="R166">
        <v>1</v>
      </c>
      <c r="S166" s="2">
        <f t="shared" ca="1" si="2"/>
        <v>1</v>
      </c>
    </row>
    <row r="167" spans="1:23" x14ac:dyDescent="0.3">
      <c r="A167" t="str">
        <f t="shared" si="0"/>
        <v>NormalAttackGirlWarrior_01</v>
      </c>
      <c r="B167" t="s">
        <v>271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1.1000000000000001</v>
      </c>
      <c r="O167" s="2" t="str">
        <f t="shared" ca="1" si="1"/>
        <v/>
      </c>
      <c r="S167" s="2" t="str">
        <f t="shared" ca="1" si="2"/>
        <v/>
      </c>
    </row>
    <row r="168" spans="1:23" x14ac:dyDescent="0.3">
      <c r="A168" t="str">
        <f t="shared" si="0"/>
        <v>UltimateAttackGirlWarrior_01</v>
      </c>
      <c r="B168" t="s">
        <v>619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BaseDamage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>
        <v>5.8</v>
      </c>
      <c r="O168" s="2" t="str">
        <f t="shared" ca="1" si="1"/>
        <v/>
      </c>
      <c r="S168" s="2" t="str">
        <f t="shared" ca="1" si="2"/>
        <v/>
      </c>
      <c r="W168">
        <v>1</v>
      </c>
    </row>
    <row r="169" spans="1:23" x14ac:dyDescent="0.3">
      <c r="A169" t="str">
        <f t="shared" si="0"/>
        <v>NormalAttackPreGirlArcher_01</v>
      </c>
      <c r="B169" t="s">
        <v>273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0.76300000000000001</v>
      </c>
      <c r="O169" s="2" t="str">
        <f t="shared" ca="1" si="1"/>
        <v/>
      </c>
      <c r="S169" s="2" t="str">
        <f t="shared" ca="1" si="2"/>
        <v/>
      </c>
    </row>
    <row r="170" spans="1:23" x14ac:dyDescent="0.3">
      <c r="A170" t="str">
        <f t="shared" si="0"/>
        <v>NormalAttackGirlArcher_01</v>
      </c>
      <c r="B170" t="s">
        <v>274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BaseDamage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0.52500000000000002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LP_AddGeneratorCreateCountGirlArcher_01</v>
      </c>
      <c r="B171" t="s">
        <v>275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AddGeneratorCreateCount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N171">
        <v>2</v>
      </c>
      <c r="O171" s="2">
        <f t="shared" ca="1" si="1"/>
        <v>2</v>
      </c>
      <c r="S171" s="2" t="str">
        <f t="shared" ca="1" si="2"/>
        <v/>
      </c>
    </row>
    <row r="172" spans="1:23" x14ac:dyDescent="0.3">
      <c r="A172" t="str">
        <f t="shared" si="0"/>
        <v>UltimateCreateGirlArcher_01</v>
      </c>
      <c r="B172" t="s">
        <v>276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CreateHitObject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2" t="str">
        <f t="shared" ca="1" si="1"/>
        <v/>
      </c>
      <c r="S172" s="2" t="str">
        <f t="shared" ca="1" si="2"/>
        <v/>
      </c>
      <c r="T172" t="s">
        <v>547</v>
      </c>
    </row>
    <row r="173" spans="1:23" x14ac:dyDescent="0.3">
      <c r="A173" t="str">
        <f t="shared" si="0"/>
        <v>NormalAttackWeakEnergyShieldRobot_01</v>
      </c>
      <c r="B173" t="s">
        <v>277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BaseDamage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>
        <v>0.21</v>
      </c>
      <c r="O173" s="2" t="str">
        <f t="shared" ca="1" si="1"/>
        <v/>
      </c>
      <c r="R173">
        <v>1</v>
      </c>
      <c r="S173" s="2">
        <f t="shared" ca="1" si="2"/>
        <v>1</v>
      </c>
    </row>
    <row r="174" spans="1:23" x14ac:dyDescent="0.3">
      <c r="A174" t="str">
        <f t="shared" si="0"/>
        <v>NormalAttackEnergyShieldRobot_01</v>
      </c>
      <c r="B174" t="s">
        <v>278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DelayedBasedDamage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>
        <v>1.5</v>
      </c>
      <c r="J174">
        <v>2.2999999999999998</v>
      </c>
      <c r="O174" s="2" t="str">
        <f t="shared" ca="1" si="1"/>
        <v/>
      </c>
      <c r="R174">
        <v>1</v>
      </c>
      <c r="S174" s="2">
        <f t="shared" ca="1" si="2"/>
        <v>1</v>
      </c>
      <c r="W174" t="s">
        <v>620</v>
      </c>
    </row>
    <row r="175" spans="1:23" x14ac:dyDescent="0.3">
      <c r="A175" t="str">
        <f t="shared" si="0"/>
        <v>IgnoreEvadeVisualEnergyShieldRobot_01</v>
      </c>
      <c r="B175" t="s">
        <v>280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IgnoreEvadeVisual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-1</v>
      </c>
      <c r="K175">
        <v>0.36</v>
      </c>
      <c r="O175" s="2" t="str">
        <f t="shared" ca="1" si="1"/>
        <v/>
      </c>
      <c r="S175" s="2" t="str">
        <f t="shared" ca="1" si="2"/>
        <v/>
      </c>
    </row>
    <row r="176" spans="1:23" x14ac:dyDescent="0.3">
      <c r="A176" t="str">
        <f t="shared" si="0"/>
        <v>UltimateAttackEnergyShieldRobot_01</v>
      </c>
      <c r="B176" t="s">
        <v>621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0.28999999999999998</v>
      </c>
      <c r="O176" s="2" t="str">
        <f t="shared" ca="1" si="1"/>
        <v/>
      </c>
      <c r="S176" s="2" t="str">
        <f t="shared" ca="1" si="2"/>
        <v/>
      </c>
      <c r="W176">
        <v>1</v>
      </c>
    </row>
    <row r="177" spans="1:23" x14ac:dyDescent="0.3">
      <c r="A177" t="str">
        <f t="shared" si="0"/>
        <v>NormalAttackIceMagician_01</v>
      </c>
      <c r="B177" t="s">
        <v>282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0.224</v>
      </c>
      <c r="O177" s="2" t="str">
        <f t="shared" ca="1" si="1"/>
        <v/>
      </c>
      <c r="S177" s="2" t="str">
        <f t="shared" ca="1" si="2"/>
        <v/>
      </c>
    </row>
    <row r="178" spans="1:23" x14ac:dyDescent="0.3">
      <c r="A178" t="str">
        <f t="shared" si="0"/>
        <v>AddForceIceMagicianWeak_01</v>
      </c>
      <c r="B178" t="s">
        <v>283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AddForce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>
        <v>2.5</v>
      </c>
      <c r="N178">
        <v>1</v>
      </c>
      <c r="O178" s="2">
        <f t="shared" ca="1" si="1"/>
        <v>1</v>
      </c>
      <c r="S178" s="2" t="str">
        <f t="shared" ca="1" si="2"/>
        <v/>
      </c>
    </row>
    <row r="179" spans="1:23" x14ac:dyDescent="0.3">
      <c r="A179" t="str">
        <f t="shared" si="0"/>
        <v>AddForceIceMagician_01</v>
      </c>
      <c r="B179" t="s">
        <v>284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AddForce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>
        <v>5</v>
      </c>
      <c r="N179">
        <v>1</v>
      </c>
      <c r="O179" s="2">
        <f t="shared" ca="1" si="1"/>
        <v>1</v>
      </c>
      <c r="S179" s="2" t="str">
        <f t="shared" ca="1" si="2"/>
        <v/>
      </c>
    </row>
    <row r="180" spans="1:23" x14ac:dyDescent="0.3">
      <c r="A180" t="str">
        <f t="shared" si="0"/>
        <v>LP_PushEnhanceIceMagician_01</v>
      </c>
      <c r="B180" t="s">
        <v>285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ChangeAttackState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>
        <v>-1</v>
      </c>
      <c r="O180" s="2" t="str">
        <f t="shared" ca="1" si="1"/>
        <v/>
      </c>
      <c r="R180">
        <v>0</v>
      </c>
      <c r="S180" s="2">
        <f t="shared" ca="1" si="2"/>
        <v>0</v>
      </c>
      <c r="T180" t="s">
        <v>552</v>
      </c>
    </row>
    <row r="181" spans="1:23" x14ac:dyDescent="0.3">
      <c r="A181" t="str">
        <f t="shared" si="0"/>
        <v>UltimateCreateIceMagician_01</v>
      </c>
      <c r="B181" t="s">
        <v>286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CreateHitObject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O181" s="2" t="str">
        <f t="shared" ca="1" si="1"/>
        <v/>
      </c>
      <c r="S181" s="2" t="str">
        <f t="shared" ca="1" si="2"/>
        <v/>
      </c>
      <c r="T181" t="s">
        <v>547</v>
      </c>
    </row>
    <row r="182" spans="1:23" x14ac:dyDescent="0.3">
      <c r="A182" t="str">
        <f t="shared" si="0"/>
        <v>UltimateCannotActionIceMagician_01</v>
      </c>
      <c r="B182" t="s">
        <v>287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CannotAction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0.33329999999999999</v>
      </c>
      <c r="O182" s="2" t="str">
        <f t="shared" ca="1" si="1"/>
        <v/>
      </c>
      <c r="S182" s="2" t="str">
        <f t="shared" ca="1" si="2"/>
        <v/>
      </c>
    </row>
    <row r="183" spans="1:23" x14ac:dyDescent="0.3">
      <c r="A183" t="str">
        <f t="shared" si="0"/>
        <v>NormalAttackAngelicWarrior_01</v>
      </c>
      <c r="B183" t="s">
        <v>622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BaseDamage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0.39500000000000002</v>
      </c>
      <c r="O183" s="2" t="str">
        <f t="shared" ca="1" si="1"/>
        <v/>
      </c>
      <c r="S183" s="2" t="str">
        <f t="shared" ca="1" si="2"/>
        <v/>
      </c>
    </row>
    <row r="184" spans="1:23" x14ac:dyDescent="0.3">
      <c r="A184" t="str">
        <f t="shared" si="0"/>
        <v>UltimateRemoveAngelicWarrior_01</v>
      </c>
      <c r="B184" t="s">
        <v>623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RemoveCannotAction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>
        <v>8.8000000000000007</v>
      </c>
      <c r="O184" s="2" t="str">
        <f t="shared" ca="1" si="1"/>
        <v/>
      </c>
      <c r="S184" s="2" t="str">
        <f t="shared" ca="1" si="2"/>
        <v/>
      </c>
      <c r="V184" t="s">
        <v>624</v>
      </c>
      <c r="W184" t="s">
        <v>625</v>
      </c>
    </row>
    <row r="185" spans="1:23" x14ac:dyDescent="0.3">
      <c r="A185" t="str">
        <f t="shared" si="0"/>
        <v>UltimateAttackSpeedUpAngelicWarrior_01</v>
      </c>
      <c r="B185" t="s">
        <v>626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ChangeActorStatus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8.8000000000000007</v>
      </c>
      <c r="J185">
        <v>0.75</v>
      </c>
      <c r="M185" t="s">
        <v>521</v>
      </c>
      <c r="O185" s="2">
        <f t="shared" ca="1" si="1"/>
        <v>3</v>
      </c>
      <c r="S185" s="2" t="str">
        <f t="shared" ca="1" si="2"/>
        <v/>
      </c>
    </row>
    <row r="186" spans="1:23" x14ac:dyDescent="0.3">
      <c r="A186" t="str">
        <f t="shared" si="0"/>
        <v>NormalAttackUnicornCharacter_01</v>
      </c>
      <c r="B186" t="s">
        <v>291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BaseDamage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0.42499999999999999</v>
      </c>
      <c r="O186" s="2" t="str">
        <f t="shared" ca="1" si="1"/>
        <v/>
      </c>
      <c r="S186" s="2" t="str">
        <f t="shared" ca="1" si="2"/>
        <v/>
      </c>
    </row>
    <row r="187" spans="1:23" x14ac:dyDescent="0.3">
      <c r="A187" t="str">
        <f t="shared" si="0"/>
        <v>NormalAttackUnicornCharacterCritBoss_01</v>
      </c>
      <c r="B187" t="s">
        <v>627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BaseDamage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0.42499999999999999</v>
      </c>
      <c r="K187">
        <v>1</v>
      </c>
      <c r="O187" s="2" t="str">
        <f t="shared" ca="1" si="1"/>
        <v/>
      </c>
      <c r="S187" s="2" t="str">
        <f t="shared" ca="1" si="2"/>
        <v/>
      </c>
    </row>
    <row r="188" spans="1:23" x14ac:dyDescent="0.3">
      <c r="A188" t="str">
        <f t="shared" si="0"/>
        <v>LP_CritBossUnicornCharacter_01</v>
      </c>
      <c r="B188" t="s">
        <v>293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ChangeAttackState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-1</v>
      </c>
      <c r="O188" s="2" t="str">
        <f t="shared" ca="1" si="1"/>
        <v/>
      </c>
      <c r="R188">
        <v>0</v>
      </c>
      <c r="S188" s="2">
        <f t="shared" ca="1" si="2"/>
        <v>0</v>
      </c>
      <c r="T188" t="s">
        <v>552</v>
      </c>
    </row>
    <row r="189" spans="1:23" x14ac:dyDescent="0.3">
      <c r="A189" t="str">
        <f t="shared" si="0"/>
        <v>UltimateRemoveUnicornCharacter_01</v>
      </c>
      <c r="B189" t="s">
        <v>294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RemoveColliderHitObject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>
        <v>0.8</v>
      </c>
      <c r="J189">
        <v>3.3</v>
      </c>
      <c r="O189" s="2" t="str">
        <f t="shared" ca="1" si="1"/>
        <v/>
      </c>
      <c r="S189" s="2" t="str">
        <f t="shared" ca="1" si="2"/>
        <v/>
      </c>
    </row>
    <row r="190" spans="1:23" x14ac:dyDescent="0.3">
      <c r="A190" t="str">
        <f t="shared" si="0"/>
        <v>UltimateCreateUnicornCharacter_01</v>
      </c>
      <c r="B190" t="s">
        <v>295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CreateHitObject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O190" s="2" t="str">
        <f t="shared" ca="1" si="1"/>
        <v/>
      </c>
      <c r="S190" s="2" t="str">
        <f t="shared" ca="1" si="2"/>
        <v/>
      </c>
      <c r="T190" t="s">
        <v>547</v>
      </c>
    </row>
    <row r="191" spans="1:23" x14ac:dyDescent="0.3">
      <c r="A191" t="str">
        <f t="shared" si="0"/>
        <v>UltimateAttackUnicornCharacter_01</v>
      </c>
      <c r="B191" t="s">
        <v>296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BaseDamage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10.8</v>
      </c>
      <c r="O191" s="2" t="str">
        <f t="shared" ca="1" si="1"/>
        <v/>
      </c>
      <c r="S191" s="2" t="str">
        <f t="shared" ca="1" si="2"/>
        <v/>
      </c>
      <c r="W191">
        <v>1</v>
      </c>
    </row>
    <row r="192" spans="1:23" x14ac:dyDescent="0.3">
      <c r="A192" t="str">
        <f t="shared" si="0"/>
        <v>NormalAttackKeepSeries_01</v>
      </c>
      <c r="B192" t="s">
        <v>297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BaseDamage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f>(1/0.8)*0.45</f>
        <v>0.5625</v>
      </c>
      <c r="O192" s="2" t="str">
        <f t="shared" ca="1" si="1"/>
        <v/>
      </c>
      <c r="S192" s="2" t="str">
        <f t="shared" ca="1" si="2"/>
        <v/>
      </c>
    </row>
    <row r="193" spans="1:23" x14ac:dyDescent="0.3">
      <c r="A193" t="str">
        <f t="shared" si="0"/>
        <v>NormalAttackAyuko_01</v>
      </c>
      <c r="B193" t="s">
        <v>298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BaseDamage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f>(1/0.8)*0.45</f>
        <v>0.5625</v>
      </c>
      <c r="O193" s="2" t="str">
        <f t="shared" ca="1" si="1"/>
        <v/>
      </c>
      <c r="S193" s="2" t="str">
        <f t="shared" ca="1" si="2"/>
        <v/>
      </c>
    </row>
    <row r="194" spans="1:23" x14ac:dyDescent="0.3">
      <c r="A194" t="str">
        <f t="shared" si="0"/>
        <v>CallInvincibleTortoise_01</v>
      </c>
      <c r="B194" t="s">
        <v>299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CallAffectorValue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-1</v>
      </c>
      <c r="O194" s="2" t="str">
        <f t="shared" ca="1" si="1"/>
        <v/>
      </c>
      <c r="Q194" t="s">
        <v>628</v>
      </c>
      <c r="S194" s="2">
        <f t="shared" ca="1" si="2"/>
        <v>4</v>
      </c>
      <c r="U194" t="s">
        <v>300</v>
      </c>
    </row>
    <row r="195" spans="1:23" x14ac:dyDescent="0.3">
      <c r="A195" t="str">
        <f t="shared" si="0"/>
        <v>InvincibleTortoise_01</v>
      </c>
      <c r="B195" t="s">
        <v>300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InvincibleTortoise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3</v>
      </c>
      <c r="O195" s="2" t="str">
        <f t="shared" ca="1" si="1"/>
        <v/>
      </c>
      <c r="S195" s="2" t="str">
        <f t="shared" ca="1" si="2"/>
        <v/>
      </c>
      <c r="T195" t="s">
        <v>629</v>
      </c>
      <c r="U195" t="s">
        <v>630</v>
      </c>
    </row>
    <row r="196" spans="1:23" x14ac:dyDescent="0.3">
      <c r="A196" t="str">
        <f t="shared" si="0"/>
        <v>CountBarrier5Times_01</v>
      </c>
      <c r="B196" t="s">
        <v>301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CountBarrier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>
        <v>-1</v>
      </c>
      <c r="O196" s="2" t="str">
        <f t="shared" ca="1" si="1"/>
        <v/>
      </c>
      <c r="P196">
        <v>5</v>
      </c>
      <c r="S196" s="2" t="str">
        <f t="shared" ca="1" si="2"/>
        <v/>
      </c>
      <c r="V196" t="s">
        <v>631</v>
      </c>
    </row>
    <row r="197" spans="1:23" x14ac:dyDescent="0.3">
      <c r="A197" t="str">
        <f t="shared" si="0"/>
        <v>CallBurrowNinjaAssassin_01</v>
      </c>
      <c r="B197" t="s">
        <v>302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CallAffectorValue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-1</v>
      </c>
      <c r="O197" s="2" t="str">
        <f t="shared" ca="1" si="1"/>
        <v/>
      </c>
      <c r="Q197" t="s">
        <v>628</v>
      </c>
      <c r="S197" s="2">
        <f t="shared" ca="1" si="2"/>
        <v>4</v>
      </c>
      <c r="U197" t="s">
        <v>303</v>
      </c>
    </row>
    <row r="198" spans="1:23" x14ac:dyDescent="0.3">
      <c r="A198" t="str">
        <f t="shared" si="0"/>
        <v>BurrowNinjaAssassin_01</v>
      </c>
      <c r="B198" t="s">
        <v>303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Burrow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>
        <v>3</v>
      </c>
      <c r="K198">
        <v>0.5</v>
      </c>
      <c r="L198">
        <v>1</v>
      </c>
      <c r="O198" s="2" t="str">
        <f t="shared" ca="1" si="1"/>
        <v/>
      </c>
      <c r="P198">
        <v>2</v>
      </c>
      <c r="S198" s="2" t="str">
        <f t="shared" ca="1" si="2"/>
        <v/>
      </c>
      <c r="T198" t="s">
        <v>632</v>
      </c>
      <c r="U198" t="s">
        <v>633</v>
      </c>
      <c r="V198" t="s">
        <v>634</v>
      </c>
      <c r="W198" t="s">
        <v>635</v>
      </c>
    </row>
    <row r="199" spans="1:23" x14ac:dyDescent="0.3">
      <c r="A199" t="str">
        <f t="shared" si="0"/>
        <v>RushPigPet_01</v>
      </c>
      <c r="B199" t="s">
        <v>305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Rush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5</v>
      </c>
      <c r="J199">
        <v>1.5</v>
      </c>
      <c r="K199">
        <v>-1</v>
      </c>
      <c r="L199">
        <v>0</v>
      </c>
      <c r="N199">
        <v>1</v>
      </c>
      <c r="O199" s="2">
        <f t="shared" ca="1" si="1"/>
        <v>1</v>
      </c>
      <c r="P199">
        <v>-1</v>
      </c>
      <c r="S199" s="2" t="str">
        <f t="shared" ca="1" si="2"/>
        <v/>
      </c>
      <c r="T199" t="s">
        <v>636</v>
      </c>
      <c r="U199">
        <f>1/1.25*(3/2)*1.25</f>
        <v>1.5000000000000002</v>
      </c>
    </row>
    <row r="200" spans="1:23" x14ac:dyDescent="0.3">
      <c r="A200" t="str">
        <f t="shared" si="0"/>
        <v>RushPigPet_Purple_01</v>
      </c>
      <c r="B200" t="s">
        <v>307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Rush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v>5</v>
      </c>
      <c r="J200">
        <v>1.5</v>
      </c>
      <c r="K200">
        <v>-1</v>
      </c>
      <c r="L200">
        <v>100</v>
      </c>
      <c r="N200">
        <v>3</v>
      </c>
      <c r="O200" s="2">
        <f t="shared" ca="1" si="1"/>
        <v>3</v>
      </c>
      <c r="P200">
        <v>-1</v>
      </c>
      <c r="S200" s="2" t="str">
        <f t="shared" ca="1" si="2"/>
        <v/>
      </c>
      <c r="T200" t="s">
        <v>636</v>
      </c>
      <c r="U200">
        <f>1/1.25*(3/2)*1.25</f>
        <v>1.5000000000000002</v>
      </c>
    </row>
    <row r="201" spans="1:23" x14ac:dyDescent="0.3">
      <c r="A201" t="str">
        <f t="shared" si="0"/>
        <v>RushPolygonalMetalon_Green_01</v>
      </c>
      <c r="B201" t="s">
        <v>308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Rush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v>8</v>
      </c>
      <c r="J201">
        <v>1</v>
      </c>
      <c r="K201">
        <v>0</v>
      </c>
      <c r="L201">
        <v>0</v>
      </c>
      <c r="N201">
        <v>1</v>
      </c>
      <c r="O201" s="2">
        <f t="shared" ca="1" si="1"/>
        <v>1</v>
      </c>
      <c r="P201">
        <v>250</v>
      </c>
      <c r="S201" s="2" t="str">
        <f t="shared" ca="1" si="2"/>
        <v/>
      </c>
      <c r="T201" t="s">
        <v>636</v>
      </c>
      <c r="U201">
        <f>1/1.25*(6/5)*1.25</f>
        <v>1.2</v>
      </c>
    </row>
    <row r="202" spans="1:23" x14ac:dyDescent="0.3">
      <c r="A202" t="str">
        <f t="shared" si="0"/>
        <v>RushCuteUniq_01</v>
      </c>
      <c r="B202" t="s">
        <v>309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Rush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>
        <v>6.5</v>
      </c>
      <c r="J202">
        <v>2.5</v>
      </c>
      <c r="K202">
        <v>1</v>
      </c>
      <c r="L202">
        <v>0</v>
      </c>
      <c r="N202">
        <v>0</v>
      </c>
      <c r="O202" s="2">
        <f t="shared" ca="1" si="1"/>
        <v>0</v>
      </c>
      <c r="P202">
        <v>-1</v>
      </c>
      <c r="S202" s="2" t="str">
        <f t="shared" ca="1" si="2"/>
        <v/>
      </c>
      <c r="T202" t="s">
        <v>636</v>
      </c>
      <c r="U202">
        <f>1/1.25*(6/5)*1.2</f>
        <v>1.1519999999999999</v>
      </c>
    </row>
    <row r="203" spans="1:23" x14ac:dyDescent="0.3">
      <c r="A203" t="str">
        <f t="shared" si="0"/>
        <v>RushRobotSphere_01</v>
      </c>
      <c r="B203" t="s">
        <v>310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Rush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8</v>
      </c>
      <c r="J203">
        <v>2</v>
      </c>
      <c r="K203">
        <v>5</v>
      </c>
      <c r="L203">
        <v>0</v>
      </c>
      <c r="N203">
        <v>0</v>
      </c>
      <c r="O203" s="2">
        <f t="shared" ca="1" si="1"/>
        <v>0</v>
      </c>
      <c r="P203">
        <v>-1</v>
      </c>
      <c r="S203" s="2" t="str">
        <f t="shared" ca="1" si="2"/>
        <v/>
      </c>
      <c r="T203" t="s">
        <v>636</v>
      </c>
      <c r="U203">
        <f>1/1.25*(6/5)*1.2</f>
        <v>1.1519999999999999</v>
      </c>
    </row>
    <row r="204" spans="1:23" x14ac:dyDescent="0.3">
      <c r="A204" t="str">
        <f t="shared" si="0"/>
        <v>SlowDebuffCyc_01</v>
      </c>
      <c r="B204" t="s">
        <v>311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AddActorState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2" t="str">
        <f t="shared" ca="1" si="1"/>
        <v/>
      </c>
      <c r="S204" s="2" t="str">
        <f t="shared" ca="1" si="2"/>
        <v/>
      </c>
      <c r="T204" t="s">
        <v>637</v>
      </c>
    </row>
    <row r="205" spans="1:23" x14ac:dyDescent="0.3">
      <c r="A205" t="str">
        <f t="shared" si="0"/>
        <v>AS_SlowCyc_01</v>
      </c>
      <c r="B205" t="s">
        <v>312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ChangeActorStatus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5</v>
      </c>
      <c r="J205">
        <v>-0.5</v>
      </c>
      <c r="M205" t="s">
        <v>532</v>
      </c>
      <c r="O205" s="2">
        <f t="shared" ca="1" si="1"/>
        <v>11</v>
      </c>
      <c r="R205">
        <v>1</v>
      </c>
      <c r="S205" s="2">
        <f t="shared" ca="1" si="2"/>
        <v>1</v>
      </c>
      <c r="W205" t="s">
        <v>638</v>
      </c>
    </row>
    <row r="206" spans="1:23" x14ac:dyDescent="0.3">
      <c r="A206" t="str">
        <f t="shared" si="0"/>
        <v>TeleportWarAssassin_01</v>
      </c>
      <c r="B206" t="s">
        <v>639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TeleportTargetPosition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0.8</v>
      </c>
      <c r="J206">
        <v>1.5</v>
      </c>
      <c r="N206">
        <v>0</v>
      </c>
      <c r="O206" s="2">
        <f t="shared" ca="1" si="1"/>
        <v>0</v>
      </c>
      <c r="S206" s="2" t="str">
        <f t="shared" ca="1" si="2"/>
        <v/>
      </c>
      <c r="T206" t="s">
        <v>640</v>
      </c>
      <c r="W206" t="s">
        <v>641</v>
      </c>
    </row>
    <row r="207" spans="1:23" x14ac:dyDescent="0.3">
      <c r="A207" t="str">
        <f t="shared" si="0"/>
        <v>TeleportWarAssassin_Red_01</v>
      </c>
      <c r="B207" t="s">
        <v>314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TeleportTargetPosition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0.3</v>
      </c>
      <c r="J207">
        <v>1.5</v>
      </c>
      <c r="N207">
        <v>0</v>
      </c>
      <c r="O207" s="2">
        <f t="shared" ca="1" si="1"/>
        <v>0</v>
      </c>
      <c r="S207" s="2" t="str">
        <f t="shared" ca="1" si="2"/>
        <v/>
      </c>
      <c r="T207" t="s">
        <v>642</v>
      </c>
      <c r="W207" t="s">
        <v>643</v>
      </c>
    </row>
    <row r="208" spans="1:23" x14ac:dyDescent="0.3">
      <c r="A208" t="str">
        <f t="shared" si="0"/>
        <v>TeleportWarAssassin_RedRandom_01</v>
      </c>
      <c r="B208" t="s">
        <v>315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TeleportTargetPosition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>
        <v>0.3</v>
      </c>
      <c r="J208">
        <v>2.2000000000000002</v>
      </c>
      <c r="N208">
        <v>4</v>
      </c>
      <c r="O208" s="2">
        <f t="shared" ca="1" si="1"/>
        <v>4</v>
      </c>
      <c r="S208" s="2" t="str">
        <f t="shared" ca="1" si="2"/>
        <v/>
      </c>
      <c r="T208" t="s">
        <v>644</v>
      </c>
      <c r="W208" t="s">
        <v>643</v>
      </c>
    </row>
    <row r="209" spans="1:23" x14ac:dyDescent="0.3">
      <c r="A209" t="str">
        <f t="shared" si="0"/>
        <v>TeleportWarAssassin_RedRandom2_01</v>
      </c>
      <c r="B209" t="s">
        <v>316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TeleportTargetPosition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0.3</v>
      </c>
      <c r="J209">
        <v>2.2000000000000002</v>
      </c>
      <c r="N209">
        <v>4</v>
      </c>
      <c r="O209" s="2">
        <f t="shared" ca="1" si="1"/>
        <v>4</v>
      </c>
      <c r="S209" s="2" t="str">
        <f t="shared" ca="1" si="2"/>
        <v/>
      </c>
      <c r="T209" t="s">
        <v>645</v>
      </c>
      <c r="W209" t="s">
        <v>643</v>
      </c>
    </row>
    <row r="210" spans="1:23" x14ac:dyDescent="0.3">
      <c r="A210" t="str">
        <f t="shared" si="0"/>
        <v>TeleportZippermouth_Green_01</v>
      </c>
      <c r="B210" t="s">
        <v>646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TeleportTargetPosition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0.8</v>
      </c>
      <c r="K210">
        <v>0</v>
      </c>
      <c r="L210">
        <v>0</v>
      </c>
      <c r="N210">
        <v>1</v>
      </c>
      <c r="O210" s="2">
        <f t="shared" ca="1" si="1"/>
        <v>1</v>
      </c>
      <c r="S210" s="2" t="str">
        <f t="shared" ca="1" si="2"/>
        <v/>
      </c>
      <c r="T210" t="s">
        <v>640</v>
      </c>
      <c r="W210" t="s">
        <v>641</v>
      </c>
    </row>
    <row r="211" spans="1:23" x14ac:dyDescent="0.3">
      <c r="A211" t="str">
        <f t="shared" si="0"/>
        <v>RotateZippermouth_Green_01</v>
      </c>
      <c r="B211" t="s">
        <v>647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Rotate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6</v>
      </c>
      <c r="J211">
        <v>360</v>
      </c>
      <c r="O211" s="2" t="str">
        <f t="shared" ca="1" si="1"/>
        <v/>
      </c>
      <c r="S211" s="2" t="str">
        <f t="shared" ca="1" si="2"/>
        <v/>
      </c>
      <c r="T211" t="s">
        <v>648</v>
      </c>
    </row>
    <row r="212" spans="1:23" x14ac:dyDescent="0.3">
      <c r="A212" t="str">
        <f t="shared" si="0"/>
        <v>RotateZippermouth_Black_01</v>
      </c>
      <c r="B212" t="s">
        <v>320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Rotate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>
        <v>5</v>
      </c>
      <c r="J212">
        <v>360</v>
      </c>
      <c r="O212" s="2" t="str">
        <f t="shared" ca="1" si="1"/>
        <v/>
      </c>
      <c r="S212" s="2" t="str">
        <f t="shared" ca="1" si="2"/>
        <v/>
      </c>
      <c r="T212" t="s">
        <v>648</v>
      </c>
    </row>
    <row r="213" spans="1:23" x14ac:dyDescent="0.3">
      <c r="A213" t="str">
        <f t="shared" si="0"/>
        <v>TeleportOneEyedWizard_BlueClose_01</v>
      </c>
      <c r="B213" t="s">
        <v>321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TeleportTargetPosition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0.3</v>
      </c>
      <c r="J213">
        <v>1</v>
      </c>
      <c r="N213">
        <v>2</v>
      </c>
      <c r="O213" s="2">
        <f t="shared" ca="1" si="1"/>
        <v>2</v>
      </c>
      <c r="S213" s="2" t="str">
        <f t="shared" ca="1" si="2"/>
        <v/>
      </c>
      <c r="T213" t="s">
        <v>649</v>
      </c>
      <c r="U213" t="s">
        <v>650</v>
      </c>
      <c r="W213" t="s">
        <v>641</v>
      </c>
    </row>
    <row r="214" spans="1:23" x14ac:dyDescent="0.3">
      <c r="A214" t="str">
        <f t="shared" si="0"/>
        <v>TeleportOneEyedWizard_BlueFar_01</v>
      </c>
      <c r="B214" t="s">
        <v>322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TeleportTargetPosition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0.3</v>
      </c>
      <c r="J214">
        <v>1</v>
      </c>
      <c r="N214">
        <v>3</v>
      </c>
      <c r="O214" s="2">
        <f t="shared" ca="1" si="1"/>
        <v>3</v>
      </c>
      <c r="S214" s="2" t="str">
        <f t="shared" ca="1" si="2"/>
        <v/>
      </c>
      <c r="T214" t="s">
        <v>651</v>
      </c>
      <c r="U214" t="s">
        <v>650</v>
      </c>
      <c r="W214" t="s">
        <v>641</v>
      </c>
    </row>
    <row r="215" spans="1:23" x14ac:dyDescent="0.3">
      <c r="A215" t="str">
        <f t="shared" si="0"/>
        <v>TeleportOneEyedWizard_GreenClose_01</v>
      </c>
      <c r="B215" t="s">
        <v>323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TeleportTargetPosition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0.3</v>
      </c>
      <c r="J215">
        <v>1</v>
      </c>
      <c r="N215">
        <v>2</v>
      </c>
      <c r="O215" s="2">
        <f t="shared" ca="1" si="1"/>
        <v>2</v>
      </c>
      <c r="S215" s="2" t="str">
        <f t="shared" ca="1" si="2"/>
        <v/>
      </c>
      <c r="T215" t="s">
        <v>652</v>
      </c>
      <c r="U215" t="s">
        <v>653</v>
      </c>
      <c r="W215" t="s">
        <v>643</v>
      </c>
    </row>
    <row r="216" spans="1:23" x14ac:dyDescent="0.3">
      <c r="A216" t="str">
        <f t="shared" si="0"/>
        <v>TeleportOneEyedWizard_GreenFar_01</v>
      </c>
      <c r="B216" t="s">
        <v>324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TeleportTargetPosition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0.3</v>
      </c>
      <c r="J216">
        <v>1</v>
      </c>
      <c r="N216">
        <v>3</v>
      </c>
      <c r="O216" s="2">
        <f t="shared" ca="1" si="1"/>
        <v>3</v>
      </c>
      <c r="S216" s="2" t="str">
        <f t="shared" ca="1" si="2"/>
        <v/>
      </c>
      <c r="T216" t="s">
        <v>654</v>
      </c>
      <c r="U216" t="s">
        <v>653</v>
      </c>
      <c r="W216" t="s">
        <v>643</v>
      </c>
    </row>
    <row r="217" spans="1:23" x14ac:dyDescent="0.3">
      <c r="A217" t="str">
        <f t="shared" si="0"/>
        <v>RushHeavyKnight_YellowFirst_01</v>
      </c>
      <c r="B217" t="s">
        <v>325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Rush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4.2</v>
      </c>
      <c r="J217">
        <v>1.5</v>
      </c>
      <c r="K217">
        <v>2</v>
      </c>
      <c r="L217">
        <v>0</v>
      </c>
      <c r="N217">
        <v>1</v>
      </c>
      <c r="O217" s="2">
        <f t="shared" ca="1" si="1"/>
        <v>1</v>
      </c>
      <c r="P217">
        <v>-1</v>
      </c>
      <c r="S217" s="2" t="str">
        <f t="shared" ca="1" si="2"/>
        <v/>
      </c>
      <c r="T217" t="s">
        <v>655</v>
      </c>
      <c r="U217">
        <f>1/1.25*(6/5)*1.5625</f>
        <v>1.5</v>
      </c>
    </row>
    <row r="218" spans="1:23" x14ac:dyDescent="0.3">
      <c r="A218" t="str">
        <f t="shared" si="0"/>
        <v>RushHeavyKnight_YellowSecond_01</v>
      </c>
      <c r="B218" t="s">
        <v>326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Rush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4.2</v>
      </c>
      <c r="J218">
        <v>1.5</v>
      </c>
      <c r="K218">
        <v>1</v>
      </c>
      <c r="L218">
        <v>0</v>
      </c>
      <c r="N218">
        <v>1</v>
      </c>
      <c r="O218" s="2">
        <f t="shared" ca="1" si="1"/>
        <v>1</v>
      </c>
      <c r="P218">
        <v>-1</v>
      </c>
      <c r="S218" s="2" t="str">
        <f t="shared" ca="1" si="2"/>
        <v/>
      </c>
      <c r="T218" t="s">
        <v>656</v>
      </c>
      <c r="U218">
        <f t="shared" ref="U218:U219" si="20">1/1.25*(6/5)*1.5625</f>
        <v>1.5</v>
      </c>
    </row>
    <row r="219" spans="1:23" x14ac:dyDescent="0.3">
      <c r="A219" t="str">
        <f t="shared" si="0"/>
        <v>RushHeavyKnight_YellowThird_01</v>
      </c>
      <c r="B219" t="s">
        <v>327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Rush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>
        <v>4.2</v>
      </c>
      <c r="J219">
        <v>0.2</v>
      </c>
      <c r="K219">
        <v>-3</v>
      </c>
      <c r="L219">
        <v>0</v>
      </c>
      <c r="N219">
        <v>1</v>
      </c>
      <c r="O219" s="2">
        <f t="shared" ca="1" si="1"/>
        <v>1</v>
      </c>
      <c r="P219">
        <v>200</v>
      </c>
      <c r="S219" s="2" t="str">
        <f t="shared" ca="1" si="2"/>
        <v/>
      </c>
      <c r="T219" t="s">
        <v>636</v>
      </c>
      <c r="U219">
        <f t="shared" si="20"/>
        <v>1.5</v>
      </c>
    </row>
    <row r="220" spans="1:23" x14ac:dyDescent="0.3">
      <c r="A220" t="str">
        <f>B220&amp;"_"&amp;TEXT(D220,"00")</f>
        <v>SuicidePolygonalMagma_Blue_01</v>
      </c>
      <c r="B220" t="s">
        <v>328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Suicide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-1</v>
      </c>
      <c r="N220">
        <v>1</v>
      </c>
      <c r="O220" s="2">
        <f ca="1">IF(NOT(ISBLANK(N220)),N220,
IF(ISBLANK(M220),"",
VLOOKUP(M220,OFFSET(INDIRECT("$A:$B"),0,MATCH(M$1&amp;"_Verify",INDIRECT("$1:$1"),0)-1),2,0)
))</f>
        <v>1</v>
      </c>
      <c r="S220" s="2" t="str">
        <f t="shared" ca="1" si="2"/>
        <v/>
      </c>
      <c r="T220" t="s">
        <v>151</v>
      </c>
    </row>
    <row r="221" spans="1:23" x14ac:dyDescent="0.3">
      <c r="A221" t="str">
        <f>B221&amp;"_"&amp;TEXT(D221,"00")</f>
        <v>SleepingDragonTerrorBringer_Red_01</v>
      </c>
      <c r="B221" t="s">
        <v>657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MonsterSleeping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-1</v>
      </c>
      <c r="J221">
        <v>3</v>
      </c>
      <c r="O221" s="2" t="str">
        <f ca="1">IF(NOT(ISBLANK(N221)),N221,
IF(ISBLANK(M221),"",
VLOOKUP(M221,OFFSET(INDIRECT("$A:$B"),0,MATCH(M$1&amp;"_Verify",INDIRECT("$1:$1"),0)-1),2,0)
))</f>
        <v/>
      </c>
      <c r="S221" s="2" t="str">
        <f t="shared" ca="1" si="2"/>
        <v/>
      </c>
      <c r="T221" t="s">
        <v>658</v>
      </c>
      <c r="U221" t="s">
        <v>659</v>
      </c>
    </row>
    <row r="222" spans="1:23" x14ac:dyDescent="0.3">
      <c r="A222" t="str">
        <f>B222&amp;"_"&amp;TEXT(D222,"00")</f>
        <v>BurrowOnStartRtsTurret_01</v>
      </c>
      <c r="B222" t="s">
        <v>333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BurrowOnStart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O222" s="2" t="str">
        <f ca="1">IF(NOT(ISBLANK(N222)),N222,
IF(ISBLANK(M222),"",
VLOOKUP(M222,OFFSET(INDIRECT("$A:$B"),0,MATCH(M$1&amp;"_Verify",INDIRECT("$1:$1"),0)-1),2,0)
))</f>
        <v/>
      </c>
      <c r="S222" s="2" t="str">
        <f t="shared" ca="1" si="2"/>
        <v/>
      </c>
    </row>
    <row r="223" spans="1:23" x14ac:dyDescent="0.3">
      <c r="A223" t="str">
        <f t="shared" ref="A223:A254" si="21">B223&amp;"_"&amp;TEXT(D223,"00")</f>
        <v>AddForceDragonTerrorBringer_Red_01</v>
      </c>
      <c r="B223" t="s">
        <v>660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AddForce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8</v>
      </c>
      <c r="N223">
        <v>0</v>
      </c>
      <c r="O223" s="2">
        <f t="shared" ref="O223:O254" ca="1" si="22">IF(NOT(ISBLANK(N223)),N223,
IF(ISBLANK(M223),"",
VLOOKUP(M223,OFFSET(INDIRECT("$A:$B"),0,MATCH(M$1&amp;"_Verify",INDIRECT("$1:$1"),0)-1),2,0)
))</f>
        <v>0</v>
      </c>
      <c r="S223" s="2" t="str">
        <f t="shared" ca="1" si="2"/>
        <v/>
      </c>
    </row>
    <row r="224" spans="1:23" x14ac:dyDescent="0.3">
      <c r="A224" t="str">
        <f t="shared" si="21"/>
        <v>JumpAttackRobotTwo_01</v>
      </c>
      <c r="B224" t="s">
        <v>661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Jump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5</v>
      </c>
      <c r="J224">
        <v>2</v>
      </c>
      <c r="L224">
        <v>0.4</v>
      </c>
      <c r="N224">
        <v>1</v>
      </c>
      <c r="O224" s="2">
        <f t="shared" ca="1" si="22"/>
        <v>1</v>
      </c>
      <c r="S224" s="2" t="str">
        <f t="shared" ca="1" si="2"/>
        <v/>
      </c>
      <c r="T224" t="s">
        <v>662</v>
      </c>
    </row>
    <row r="225" spans="1:23" x14ac:dyDescent="0.3">
      <c r="A225" t="str">
        <f t="shared" si="21"/>
        <v>JumpRunRobotTwo_01</v>
      </c>
      <c r="B225" t="s">
        <v>663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Jump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5</v>
      </c>
      <c r="J225">
        <v>2</v>
      </c>
      <c r="L225">
        <v>8</v>
      </c>
      <c r="N225">
        <v>2</v>
      </c>
      <c r="O225" s="2">
        <f t="shared" ca="1" si="22"/>
        <v>2</v>
      </c>
      <c r="S225" s="2" t="str">
        <f t="shared" ca="1" si="2"/>
        <v/>
      </c>
      <c r="T225" t="s">
        <v>662</v>
      </c>
    </row>
    <row r="226" spans="1:23" x14ac:dyDescent="0.3">
      <c r="A226" t="str">
        <f t="shared" si="21"/>
        <v>TeleportArcherySamuraiUp_01</v>
      </c>
      <c r="B226" t="s">
        <v>664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TeleportTargetPosition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0.5</v>
      </c>
      <c r="K226">
        <v>0</v>
      </c>
      <c r="L226">
        <v>6</v>
      </c>
      <c r="N226">
        <v>1</v>
      </c>
      <c r="O226" s="2">
        <f t="shared" ca="1" si="22"/>
        <v>1</v>
      </c>
      <c r="S226" s="2" t="str">
        <f t="shared" ca="1" si="2"/>
        <v/>
      </c>
      <c r="T226" t="s">
        <v>640</v>
      </c>
      <c r="W226" t="s">
        <v>641</v>
      </c>
    </row>
    <row r="227" spans="1:23" x14ac:dyDescent="0.3">
      <c r="A227" t="str">
        <f t="shared" si="21"/>
        <v>TeleportArcherySamuraiDown_01</v>
      </c>
      <c r="B227" t="s">
        <v>665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TeleportTargetPosition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0.5</v>
      </c>
      <c r="K227">
        <v>0</v>
      </c>
      <c r="L227">
        <v>-7</v>
      </c>
      <c r="N227">
        <v>1</v>
      </c>
      <c r="O227" s="2">
        <f t="shared" ca="1" si="22"/>
        <v>1</v>
      </c>
      <c r="S227" s="2" t="str">
        <f t="shared" ca="1" si="2"/>
        <v/>
      </c>
      <c r="T227" t="s">
        <v>640</v>
      </c>
      <c r="W227" t="s">
        <v>641</v>
      </c>
    </row>
    <row r="228" spans="1:23" x14ac:dyDescent="0.3">
      <c r="A228" t="str">
        <f t="shared" si="21"/>
        <v>RotateArcherySamurai_01</v>
      </c>
      <c r="B228" t="s">
        <v>666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Rotate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2.5</v>
      </c>
      <c r="J228">
        <v>0</v>
      </c>
      <c r="O228" s="2" t="str">
        <f t="shared" ca="1" si="22"/>
        <v/>
      </c>
      <c r="S228" s="2" t="str">
        <f t="shared" ca="1" si="2"/>
        <v/>
      </c>
      <c r="T228" t="s">
        <v>648</v>
      </c>
    </row>
    <row r="229" spans="1:23" x14ac:dyDescent="0.3">
      <c r="A229" t="str">
        <f t="shared" si="21"/>
        <v>GiveAffectorValueMushroomDee_01</v>
      </c>
      <c r="B229" t="s">
        <v>667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GiveAffectorValue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N229">
        <v>1</v>
      </c>
      <c r="O229" s="2">
        <f t="shared" ca="1" si="22"/>
        <v>1</v>
      </c>
      <c r="S229" s="2" t="str">
        <f t="shared" ca="1" si="2"/>
        <v/>
      </c>
      <c r="T229" t="s">
        <v>668</v>
      </c>
      <c r="U229" t="s">
        <v>669</v>
      </c>
      <c r="W229" t="s">
        <v>670</v>
      </c>
    </row>
    <row r="230" spans="1:23" x14ac:dyDescent="0.3">
      <c r="A230" t="str">
        <f t="shared" si="21"/>
        <v>AS_AngryDee_01</v>
      </c>
      <c r="B230" t="s">
        <v>341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ChangeActorStatus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>
        <v>15</v>
      </c>
      <c r="J230">
        <v>0.75</v>
      </c>
      <c r="M230" t="s">
        <v>541</v>
      </c>
      <c r="O230" s="2">
        <f t="shared" ca="1" si="22"/>
        <v>20</v>
      </c>
      <c r="S230" s="2" t="str">
        <f t="shared" ca="1" si="2"/>
        <v/>
      </c>
    </row>
    <row r="231" spans="1:23" x14ac:dyDescent="0.3">
      <c r="A231" t="str">
        <f t="shared" si="21"/>
        <v>TeleportLadyPirateIn_01</v>
      </c>
      <c r="B231" t="s">
        <v>671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TeleportTargetPosition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0.5</v>
      </c>
      <c r="K231">
        <v>0</v>
      </c>
      <c r="L231">
        <v>-0.5</v>
      </c>
      <c r="N231">
        <v>1</v>
      </c>
      <c r="O231" s="2">
        <f t="shared" ca="1" si="22"/>
        <v>1</v>
      </c>
      <c r="S231" s="2" t="str">
        <f t="shared" ca="1" si="2"/>
        <v/>
      </c>
      <c r="T231" t="s">
        <v>672</v>
      </c>
      <c r="W231" t="s">
        <v>643</v>
      </c>
    </row>
    <row r="232" spans="1:23" x14ac:dyDescent="0.3">
      <c r="A232" t="str">
        <f t="shared" si="21"/>
        <v>TeleportLadyPirateOut_01</v>
      </c>
      <c r="B232" t="s">
        <v>673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TeleportTargetPosition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0.5</v>
      </c>
      <c r="K232">
        <v>0</v>
      </c>
      <c r="L232">
        <v>2.5</v>
      </c>
      <c r="N232">
        <v>1</v>
      </c>
      <c r="O232" s="2">
        <f t="shared" ca="1" si="22"/>
        <v>1</v>
      </c>
      <c r="S232" s="2" t="str">
        <f t="shared" ca="1" si="2"/>
        <v/>
      </c>
      <c r="T232" t="s">
        <v>674</v>
      </c>
      <c r="W232" t="s">
        <v>643</v>
      </c>
    </row>
    <row r="233" spans="1:23" x14ac:dyDescent="0.3">
      <c r="A233" t="str">
        <f t="shared" si="21"/>
        <v>CastLadyPirate_01</v>
      </c>
      <c r="B233" t="s">
        <v>675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Cast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4.5</v>
      </c>
      <c r="O233" s="2" t="str">
        <f t="shared" ca="1" si="22"/>
        <v/>
      </c>
      <c r="S233" s="2" t="str">
        <f t="shared" ca="1" si="2"/>
        <v/>
      </c>
      <c r="T233" t="s">
        <v>676</v>
      </c>
      <c r="U233" t="s">
        <v>677</v>
      </c>
    </row>
    <row r="234" spans="1:23" x14ac:dyDescent="0.3">
      <c r="A234" t="str">
        <f t="shared" si="21"/>
        <v>RushBeholder_01</v>
      </c>
      <c r="B234" t="s">
        <v>678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Rush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5</v>
      </c>
      <c r="J234">
        <v>4</v>
      </c>
      <c r="K234">
        <v>3</v>
      </c>
      <c r="L234">
        <v>0</v>
      </c>
      <c r="N234">
        <v>1</v>
      </c>
      <c r="O234" s="2">
        <f t="shared" ca="1" si="22"/>
        <v>1</v>
      </c>
      <c r="P234">
        <v>-1</v>
      </c>
      <c r="S234" s="2" t="str">
        <f t="shared" ca="1" si="2"/>
        <v/>
      </c>
      <c r="T234" t="s">
        <v>679</v>
      </c>
      <c r="U234">
        <f>1/1.25*(6/5)*1.25</f>
        <v>1.2</v>
      </c>
    </row>
    <row r="235" spans="1:23" x14ac:dyDescent="0.3">
      <c r="A235" t="str">
        <f t="shared" si="21"/>
        <v>RushBeholderCenter_01</v>
      </c>
      <c r="B235" t="s">
        <v>346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Rush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5</v>
      </c>
      <c r="J235">
        <v>0.1</v>
      </c>
      <c r="K235">
        <v>0</v>
      </c>
      <c r="N235">
        <v>4</v>
      </c>
      <c r="O235" s="2">
        <f t="shared" ca="1" si="22"/>
        <v>4</v>
      </c>
      <c r="P235">
        <v>-1</v>
      </c>
      <c r="S235" s="2" t="str">
        <f t="shared" ca="1" si="2"/>
        <v/>
      </c>
      <c r="T235" t="s">
        <v>680</v>
      </c>
      <c r="U235">
        <f>1/1.25*(6/5)*1.25</f>
        <v>1.2</v>
      </c>
      <c r="V235" t="s">
        <v>681</v>
      </c>
    </row>
    <row r="236" spans="1:23" x14ac:dyDescent="0.3">
      <c r="A236" t="str">
        <f t="shared" si="21"/>
        <v>HealOverTimeDruidTent_01</v>
      </c>
      <c r="B236" t="s">
        <v>347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HealOverTime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60</v>
      </c>
      <c r="J236">
        <v>1</v>
      </c>
      <c r="K236">
        <v>-1.6667000000000001E-2</v>
      </c>
      <c r="O236" s="2" t="str">
        <f t="shared" ca="1" si="22"/>
        <v/>
      </c>
      <c r="S236" s="2" t="str">
        <f t="shared" ca="1" si="2"/>
        <v/>
      </c>
    </row>
    <row r="237" spans="1:23" x14ac:dyDescent="0.3">
      <c r="A237" t="str">
        <f t="shared" si="21"/>
        <v>StunDebuffLancer_01</v>
      </c>
      <c r="B237" t="s">
        <v>682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AddActorState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O237" s="2" t="str">
        <f t="shared" ca="1" si="22"/>
        <v/>
      </c>
      <c r="S237" s="2" t="str">
        <f t="shared" ca="1" si="2"/>
        <v/>
      </c>
      <c r="T237" t="s">
        <v>683</v>
      </c>
    </row>
    <row r="238" spans="1:23" x14ac:dyDescent="0.3">
      <c r="A238" t="str">
        <f t="shared" si="21"/>
        <v>GiveAffectorValuePlant_01</v>
      </c>
      <c r="B238" t="s">
        <v>684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GiveAffectorValue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>
        <v>1</v>
      </c>
      <c r="O238" s="2">
        <f t="shared" ca="1" si="22"/>
        <v>1</v>
      </c>
      <c r="S238" s="2" t="str">
        <f t="shared" ca="1" si="2"/>
        <v/>
      </c>
      <c r="T238" t="s">
        <v>685</v>
      </c>
      <c r="U238" t="s">
        <v>686</v>
      </c>
    </row>
    <row r="239" spans="1:23" x14ac:dyDescent="0.3">
      <c r="A239" t="str">
        <f t="shared" si="21"/>
        <v>AS_LoseTankerPlant_01</v>
      </c>
      <c r="B239" t="s">
        <v>351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ChangeActorStatus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-1</v>
      </c>
      <c r="J239">
        <v>0.1</v>
      </c>
      <c r="M239" t="s">
        <v>541</v>
      </c>
      <c r="O239" s="2">
        <f t="shared" ca="1" si="22"/>
        <v>20</v>
      </c>
      <c r="S239" s="2" t="str">
        <f t="shared" ca="1" si="2"/>
        <v/>
      </c>
    </row>
    <row r="240" spans="1:23" x14ac:dyDescent="0.3">
      <c r="A240" t="str">
        <f t="shared" si="21"/>
        <v>OnOffColliderWizard_01</v>
      </c>
      <c r="B240" t="s">
        <v>352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OnOffCollider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v>-1</v>
      </c>
      <c r="N240">
        <v>1</v>
      </c>
      <c r="O240" s="2">
        <f t="shared" ca="1" si="22"/>
        <v>1</v>
      </c>
      <c r="S240" s="2" t="str">
        <f t="shared" ca="1" si="2"/>
        <v/>
      </c>
      <c r="V240" t="s">
        <v>687</v>
      </c>
      <c r="W240" t="s">
        <v>688</v>
      </c>
    </row>
    <row r="241" spans="1:23" x14ac:dyDescent="0.3">
      <c r="A241" t="str">
        <f t="shared" si="21"/>
        <v>RushDroidHeavy_White_01</v>
      </c>
      <c r="B241" t="s">
        <v>353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Rush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3</v>
      </c>
      <c r="J241">
        <v>0.1</v>
      </c>
      <c r="N241">
        <v>4</v>
      </c>
      <c r="O241" s="2">
        <f t="shared" ca="1" si="22"/>
        <v>4</v>
      </c>
      <c r="P241">
        <v>-1</v>
      </c>
      <c r="S241" s="2" t="str">
        <f t="shared" ca="1" si="2"/>
        <v/>
      </c>
      <c r="T241" t="s">
        <v>636</v>
      </c>
      <c r="U241">
        <f>1/1.25*(6/5)*1.25</f>
        <v>1.2</v>
      </c>
      <c r="V241" t="s">
        <v>689</v>
      </c>
    </row>
    <row r="242" spans="1:23" x14ac:dyDescent="0.3">
      <c r="A242" t="str">
        <f t="shared" si="21"/>
        <v>RushTrollGiant_01</v>
      </c>
      <c r="B242" t="s">
        <v>354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Rush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6</v>
      </c>
      <c r="J242">
        <v>2</v>
      </c>
      <c r="K242">
        <v>7</v>
      </c>
      <c r="L242">
        <v>0</v>
      </c>
      <c r="N242">
        <v>0</v>
      </c>
      <c r="O242" s="2">
        <f t="shared" ca="1" si="22"/>
        <v>0</v>
      </c>
      <c r="P242">
        <v>-1</v>
      </c>
      <c r="S242" s="2" t="str">
        <f t="shared" ca="1" si="2"/>
        <v/>
      </c>
      <c r="T242" t="s">
        <v>679</v>
      </c>
      <c r="U242">
        <f>1/1.5*(3/4)*1.5</f>
        <v>0.75</v>
      </c>
    </row>
    <row r="243" spans="1:23" x14ac:dyDescent="0.3">
      <c r="A243" t="str">
        <f t="shared" si="21"/>
        <v>AddForceTrollGiant_01</v>
      </c>
      <c r="B243" t="s">
        <v>355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AddForce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5</v>
      </c>
      <c r="L243">
        <v>0.16</v>
      </c>
      <c r="N243">
        <v>0</v>
      </c>
      <c r="O243" s="2">
        <f t="shared" ca="1" si="22"/>
        <v>0</v>
      </c>
      <c r="R243">
        <v>1</v>
      </c>
      <c r="S243" s="2">
        <f t="shared" ca="1" si="2"/>
        <v>1</v>
      </c>
    </row>
    <row r="244" spans="1:23" x14ac:dyDescent="0.3">
      <c r="A244" t="str">
        <f t="shared" si="21"/>
        <v>TeleportArcherySamurai_Black_01</v>
      </c>
      <c r="B244" t="s">
        <v>690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TeleportTargetPosition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0.5</v>
      </c>
      <c r="N244">
        <v>2</v>
      </c>
      <c r="O244" s="2">
        <f t="shared" ca="1" si="22"/>
        <v>2</v>
      </c>
      <c r="S244" s="2" t="str">
        <f t="shared" ca="1" si="2"/>
        <v/>
      </c>
      <c r="T244" t="s">
        <v>640</v>
      </c>
      <c r="U244" t="s">
        <v>691</v>
      </c>
      <c r="W244" t="s">
        <v>643</v>
      </c>
    </row>
    <row r="245" spans="1:23" x14ac:dyDescent="0.3">
      <c r="A245" t="str">
        <f t="shared" si="21"/>
        <v>InvincibleFallenAngel_Yellow_01</v>
      </c>
      <c r="B245" t="s">
        <v>692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Invincible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>
        <v>1.1000000000000001</v>
      </c>
      <c r="O245" s="2" t="str">
        <f t="shared" ca="1" si="22"/>
        <v/>
      </c>
      <c r="S245" s="2" t="str">
        <f t="shared" ca="1" si="2"/>
        <v/>
      </c>
    </row>
    <row r="246" spans="1:23" x14ac:dyDescent="0.3">
      <c r="A246" t="str">
        <f t="shared" si="21"/>
        <v>CallBurrowNinjaAssassin_Red_01</v>
      </c>
      <c r="B246" t="s">
        <v>693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CallAffectorValue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>
        <v>-1</v>
      </c>
      <c r="O246" s="2" t="str">
        <f t="shared" ca="1" si="22"/>
        <v/>
      </c>
      <c r="Q246" t="s">
        <v>628</v>
      </c>
      <c r="S246" s="2">
        <f t="shared" ca="1" si="2"/>
        <v>4</v>
      </c>
      <c r="U246" t="s">
        <v>694</v>
      </c>
    </row>
    <row r="247" spans="1:23" x14ac:dyDescent="0.3">
      <c r="A247" t="str">
        <f t="shared" si="21"/>
        <v>BurrowNinjaAssassin_Red_01</v>
      </c>
      <c r="B247" t="s">
        <v>694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Burrow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3</v>
      </c>
      <c r="K247">
        <v>0.5</v>
      </c>
      <c r="L247">
        <v>1</v>
      </c>
      <c r="O247" s="2" t="str">
        <f t="shared" ca="1" si="22"/>
        <v/>
      </c>
      <c r="P247">
        <v>7</v>
      </c>
      <c r="R247">
        <v>10</v>
      </c>
      <c r="S247" s="2">
        <f t="shared" ca="1" si="2"/>
        <v>10</v>
      </c>
      <c r="T247" t="s">
        <v>695</v>
      </c>
      <c r="U247" t="s">
        <v>696</v>
      </c>
      <c r="V247" t="s">
        <v>697</v>
      </c>
      <c r="W247" t="s">
        <v>698</v>
      </c>
    </row>
    <row r="248" spans="1:23" x14ac:dyDescent="0.3">
      <c r="A248" t="str">
        <f t="shared" si="21"/>
        <v>RotateRobotFive_Purple_01</v>
      </c>
      <c r="B248" t="s">
        <v>699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Rotate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4</v>
      </c>
      <c r="J248">
        <v>-360</v>
      </c>
      <c r="O248" s="2" t="str">
        <f t="shared" ca="1" si="22"/>
        <v/>
      </c>
      <c r="S248" s="2" t="str">
        <f t="shared" ca="1" si="2"/>
        <v/>
      </c>
      <c r="T248" t="s">
        <v>700</v>
      </c>
    </row>
    <row r="249" spans="1:23" x14ac:dyDescent="0.3">
      <c r="A249" t="str">
        <f t="shared" si="21"/>
        <v>RotateRobotFive_PurpleZero_01</v>
      </c>
      <c r="B249" t="s">
        <v>362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Rotate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9.5</v>
      </c>
      <c r="J249">
        <v>0</v>
      </c>
      <c r="O249" s="2" t="str">
        <f t="shared" ca="1" si="22"/>
        <v/>
      </c>
      <c r="S249" s="2" t="str">
        <f t="shared" ca="1" si="2"/>
        <v/>
      </c>
      <c r="T249" t="s">
        <v>636</v>
      </c>
    </row>
    <row r="250" spans="1:23" x14ac:dyDescent="0.3">
      <c r="A250" t="str">
        <f t="shared" si="21"/>
        <v>ResurrectAncientGuard_01</v>
      </c>
      <c r="B250" t="s">
        <v>701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Resurrect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-1</v>
      </c>
      <c r="O250" s="2" t="str">
        <f t="shared" ca="1" si="22"/>
        <v/>
      </c>
      <c r="S250" s="2" t="str">
        <f t="shared" ca="1" si="2"/>
        <v/>
      </c>
      <c r="T250" t="s">
        <v>702</v>
      </c>
    </row>
    <row r="251" spans="1:23" x14ac:dyDescent="0.3">
      <c r="A251" t="str">
        <f t="shared" si="21"/>
        <v>ChargingAncientGuard_01</v>
      </c>
      <c r="B251" t="s">
        <v>703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ChargingAction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7.5</v>
      </c>
      <c r="J251">
        <v>0.1</v>
      </c>
      <c r="O251" s="2" t="str">
        <f t="shared" ca="1" si="22"/>
        <v/>
      </c>
      <c r="S251" s="2" t="str">
        <f t="shared" ca="1" si="2"/>
        <v/>
      </c>
      <c r="T251" t="s">
        <v>704</v>
      </c>
      <c r="U251" t="s">
        <v>705</v>
      </c>
    </row>
    <row r="252" spans="1:23" x14ac:dyDescent="0.3">
      <c r="A252" t="str">
        <f t="shared" si="21"/>
        <v>RushAncientGuardFirst_01</v>
      </c>
      <c r="B252" t="s">
        <v>366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Rush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>
        <v>4.2</v>
      </c>
      <c r="J252">
        <v>1.5</v>
      </c>
      <c r="K252">
        <v>2</v>
      </c>
      <c r="L252">
        <v>0</v>
      </c>
      <c r="N252">
        <v>1</v>
      </c>
      <c r="O252" s="2">
        <f t="shared" ca="1" si="22"/>
        <v>1</v>
      </c>
      <c r="P252">
        <v>-1</v>
      </c>
      <c r="S252" s="2" t="str">
        <f t="shared" ca="1" si="2"/>
        <v/>
      </c>
      <c r="T252" t="s">
        <v>655</v>
      </c>
      <c r="U252">
        <f>1/1.25*(6/5)*1.5625</f>
        <v>1.5</v>
      </c>
    </row>
    <row r="253" spans="1:23" x14ac:dyDescent="0.3">
      <c r="A253" t="str">
        <f t="shared" si="21"/>
        <v>RushAncientGuardSecond_01</v>
      </c>
      <c r="B253" t="s">
        <v>367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Rush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4.2</v>
      </c>
      <c r="J253">
        <v>1.5</v>
      </c>
      <c r="K253">
        <v>2</v>
      </c>
      <c r="L253">
        <v>0</v>
      </c>
      <c r="N253">
        <v>1</v>
      </c>
      <c r="O253" s="2">
        <f t="shared" ca="1" si="22"/>
        <v>1</v>
      </c>
      <c r="P253">
        <v>-1</v>
      </c>
      <c r="S253" s="2" t="str">
        <f t="shared" ca="1" si="2"/>
        <v/>
      </c>
      <c r="T253" t="s">
        <v>679</v>
      </c>
      <c r="U253">
        <f t="shared" ref="U253" si="23">1/1.25*(6/5)*1.5625</f>
        <v>1.5</v>
      </c>
    </row>
    <row r="254" spans="1:23" x14ac:dyDescent="0.3">
      <c r="A254" t="str">
        <f t="shared" si="21"/>
        <v>TeleportLichBlood_01</v>
      </c>
      <c r="B254" t="s">
        <v>706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TeleportTargetPosition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0.2</v>
      </c>
      <c r="J254">
        <v>2.5</v>
      </c>
      <c r="N254">
        <v>4</v>
      </c>
      <c r="O254" s="2">
        <f t="shared" ca="1" si="22"/>
        <v>4</v>
      </c>
      <c r="S254" s="2" t="str">
        <f t="shared" ca="1" si="2"/>
        <v/>
      </c>
      <c r="T254" t="s">
        <v>707</v>
      </c>
      <c r="W254" t="s">
        <v>643</v>
      </c>
    </row>
    <row r="255" spans="1:23" x14ac:dyDescent="0.3">
      <c r="A255" t="str">
        <f t="shared" si="0"/>
        <v>AddForceCommon_01</v>
      </c>
      <c r="B255" t="s">
        <v>708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AddForce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3</v>
      </c>
      <c r="N255">
        <v>0</v>
      </c>
      <c r="O255" s="2">
        <f t="shared" ca="1" si="1"/>
        <v>0</v>
      </c>
      <c r="S255" s="2" t="str">
        <f t="shared" ca="1" si="2"/>
        <v/>
      </c>
    </row>
    <row r="256" spans="1:23" x14ac:dyDescent="0.3">
      <c r="A256" t="str">
        <f t="shared" si="0"/>
        <v>AddForceCommonWeak_01</v>
      </c>
      <c r="B256" t="s">
        <v>370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AddForce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2.5</v>
      </c>
      <c r="N256">
        <v>0</v>
      </c>
      <c r="O256" s="2">
        <f t="shared" ca="1" si="1"/>
        <v>0</v>
      </c>
      <c r="S256" s="2" t="str">
        <f t="shared" ca="1" si="2"/>
        <v/>
      </c>
    </row>
    <row r="257" spans="1:20" x14ac:dyDescent="0.3">
      <c r="A257" t="str">
        <f t="shared" si="0"/>
        <v>AddForceCommonStrong_01</v>
      </c>
      <c r="B257" t="s">
        <v>371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AddForce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5</v>
      </c>
      <c r="N257">
        <v>0</v>
      </c>
      <c r="O257" s="2">
        <f t="shared" ca="1" si="1"/>
        <v>0</v>
      </c>
      <c r="S257" s="2" t="str">
        <f t="shared" ca="1" si="2"/>
        <v/>
      </c>
    </row>
    <row r="258" spans="1:20" x14ac:dyDescent="0.3">
      <c r="A258" t="str">
        <f t="shared" si="0"/>
        <v>CreateChildTransform_01</v>
      </c>
      <c r="B258" t="s">
        <v>372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CreateHitObject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O258" s="2" t="str">
        <f t="shared" ca="1" si="1"/>
        <v/>
      </c>
      <c r="S258" s="2" t="str">
        <f t="shared" ca="1" si="2"/>
        <v/>
      </c>
      <c r="T258" t="s">
        <v>709</v>
      </c>
    </row>
    <row r="259" spans="1:20" x14ac:dyDescent="0.3">
      <c r="A259" t="str">
        <f t="shared" si="0"/>
        <v>CannotActionCommon_01</v>
      </c>
      <c r="B259" t="s">
        <v>710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CannotAction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3</v>
      </c>
      <c r="O259" s="2" t="str">
        <f t="shared" ca="1" si="1"/>
        <v/>
      </c>
      <c r="S259" s="2" t="str">
        <f t="shared" ca="1" si="2"/>
        <v/>
      </c>
    </row>
    <row r="260" spans="1:20" x14ac:dyDescent="0.3">
      <c r="A260" t="str">
        <f t="shared" si="0"/>
        <v>CannotActionCommonShort_01</v>
      </c>
      <c r="B260" t="s">
        <v>374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CannotAction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2</v>
      </c>
      <c r="O260" s="2" t="str">
        <f t="shared" ca="1" si="1"/>
        <v/>
      </c>
      <c r="S260" s="2" t="str">
        <f t="shared" ca="1" si="2"/>
        <v/>
      </c>
    </row>
    <row r="261" spans="1:20" x14ac:dyDescent="0.3">
      <c r="A261" t="str">
        <f t="shared" si="0"/>
        <v>CannotActionCommonLong_01</v>
      </c>
      <c r="B261" t="s">
        <v>375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CannotAction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5</v>
      </c>
      <c r="O261" s="2" t="str">
        <f t="shared" ca="1" si="1"/>
        <v/>
      </c>
      <c r="S261" s="2" t="str">
        <f t="shared" ca="1" si="2"/>
        <v/>
      </c>
    </row>
    <row r="262" spans="1:20" x14ac:dyDescent="0.3">
      <c r="A262" t="str">
        <f t="shared" si="0"/>
        <v>LP_Atk_01</v>
      </c>
      <c r="B262" t="s">
        <v>711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ChangeActorStatus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-1</v>
      </c>
      <c r="J262">
        <v>0.15</v>
      </c>
      <c r="M262" t="s">
        <v>541</v>
      </c>
      <c r="O262" s="2">
        <f t="shared" ca="1" si="1"/>
        <v>20</v>
      </c>
      <c r="S262" s="2" t="str">
        <f t="shared" ca="1" si="2"/>
        <v/>
      </c>
    </row>
    <row r="263" spans="1:20" x14ac:dyDescent="0.3">
      <c r="A263" t="str">
        <f t="shared" si="0"/>
        <v>LP_Atk_02</v>
      </c>
      <c r="B263" t="s">
        <v>711</v>
      </c>
      <c r="C263" t="str">
        <f>IF(ISERROR(VLOOKUP(B263,AffectorValueTable!$A:$A,1,0)),"어펙터밸류없음","")</f>
        <v/>
      </c>
      <c r="D263">
        <v>2</v>
      </c>
      <c r="E263" t="str">
        <f>VLOOKUP($B263,AffectorValueTable!$1:$1048576,MATCH(AffectorValueTable!$B$1,AffectorValueTable!$1:$1,0),0)</f>
        <v>ChangeActorStatus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-1</v>
      </c>
      <c r="J263">
        <v>0.315</v>
      </c>
      <c r="M263" t="s">
        <v>541</v>
      </c>
      <c r="O263" s="2">
        <f t="shared" ca="1" si="1"/>
        <v>20</v>
      </c>
      <c r="S263" s="2" t="str">
        <f t="shared" ca="1" si="2"/>
        <v/>
      </c>
    </row>
    <row r="264" spans="1:20" x14ac:dyDescent="0.3">
      <c r="A264" t="str">
        <f t="shared" ref="A264:A327" si="24">B264&amp;"_"&amp;TEXT(D264,"00")</f>
        <v>LP_Atk_03</v>
      </c>
      <c r="B264" t="s">
        <v>711</v>
      </c>
      <c r="C264" t="str">
        <f>IF(ISERROR(VLOOKUP(B264,AffectorValueTable!$A:$A,1,0)),"어펙터밸류없음","")</f>
        <v/>
      </c>
      <c r="D264">
        <v>3</v>
      </c>
      <c r="E264" t="str">
        <f>VLOOKUP($B264,AffectorValueTable!$1:$1048576,MATCH(AffectorValueTable!$B$1,AffectorValueTable!$1:$1,0),0)</f>
        <v>ChangeActorStatus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-1</v>
      </c>
      <c r="J264">
        <v>0.49500000000000005</v>
      </c>
      <c r="M264" t="s">
        <v>541</v>
      </c>
      <c r="N264" s="1"/>
      <c r="O264" s="2">
        <f t="shared" ca="1" si="1"/>
        <v>20</v>
      </c>
      <c r="S264" s="2" t="str">
        <f t="shared" ca="1" si="2"/>
        <v/>
      </c>
    </row>
    <row r="265" spans="1:20" x14ac:dyDescent="0.3">
      <c r="A265" t="str">
        <f t="shared" si="24"/>
        <v>LP_Atk_04</v>
      </c>
      <c r="B265" t="s">
        <v>711</v>
      </c>
      <c r="C265" t="str">
        <f>IF(ISERROR(VLOOKUP(B265,AffectorValueTable!$A:$A,1,0)),"어펙터밸류없음","")</f>
        <v/>
      </c>
      <c r="D265">
        <v>4</v>
      </c>
      <c r="E265" t="str">
        <f>VLOOKUP($B265,AffectorValueTable!$1:$1048576,MATCH(AffectorValueTable!$B$1,AffectorValueTable!$1:$1,0),0)</f>
        <v>ChangeActorStatus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-1</v>
      </c>
      <c r="J265">
        <v>0.69</v>
      </c>
      <c r="M265" t="s">
        <v>541</v>
      </c>
      <c r="O265" s="2">
        <f t="shared" ca="1" si="1"/>
        <v>20</v>
      </c>
      <c r="S265" s="2" t="str">
        <f t="shared" ca="1" si="2"/>
        <v/>
      </c>
    </row>
    <row r="266" spans="1:20" x14ac:dyDescent="0.3">
      <c r="A266" t="str">
        <f t="shared" si="24"/>
        <v>LP_Atk_05</v>
      </c>
      <c r="B266" t="s">
        <v>711</v>
      </c>
      <c r="C266" t="str">
        <f>IF(ISERROR(VLOOKUP(B266,AffectorValueTable!$A:$A,1,0)),"어펙터밸류없음","")</f>
        <v/>
      </c>
      <c r="D266">
        <v>5</v>
      </c>
      <c r="E266" t="str">
        <f>VLOOKUP($B266,AffectorValueTable!$1:$1048576,MATCH(AffectorValueTable!$B$1,AffectorValueTable!$1:$1,0),0)</f>
        <v>ChangeActorStatus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-1</v>
      </c>
      <c r="J266">
        <v>0.89999999999999991</v>
      </c>
      <c r="M266" t="s">
        <v>541</v>
      </c>
      <c r="O266" s="2">
        <f ca="1">IF(NOT(ISBLANK(N266)),N266,
IF(ISBLANK(M266),"",
VLOOKUP(M266,OFFSET(INDIRECT("$A:$B"),0,MATCH(M$1&amp;"_Verify",INDIRECT("$1:$1"),0)-1),2,0)
))</f>
        <v>20</v>
      </c>
      <c r="S266" s="2" t="str">
        <f t="shared" ca="1" si="2"/>
        <v/>
      </c>
    </row>
    <row r="267" spans="1:20" x14ac:dyDescent="0.3">
      <c r="A267" t="str">
        <f t="shared" si="24"/>
        <v>LP_Atk_06</v>
      </c>
      <c r="B267" t="s">
        <v>711</v>
      </c>
      <c r="C267" t="str">
        <f>IF(ISERROR(VLOOKUP(B267,AffectorValueTable!$A:$A,1,0)),"어펙터밸류없음","")</f>
        <v/>
      </c>
      <c r="D267">
        <v>6</v>
      </c>
      <c r="E267" t="str">
        <f>VLOOKUP($B267,AffectorValueTable!$1:$1048576,MATCH(AffectorValueTable!$B$1,AffectorValueTable!$1:$1,0),0)</f>
        <v>ChangeActorStatus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-1</v>
      </c>
      <c r="J267">
        <v>1.125</v>
      </c>
      <c r="M267" t="s">
        <v>541</v>
      </c>
      <c r="O267" s="2">
        <f t="shared" ref="O267:O330" ca="1" si="25">IF(NOT(ISBLANK(N267)),N267,
IF(ISBLANK(M267),"",
VLOOKUP(M267,OFFSET(INDIRECT("$A:$B"),0,MATCH(M$1&amp;"_Verify",INDIRECT("$1:$1"),0)-1),2,0)
))</f>
        <v>20</v>
      </c>
      <c r="S267" s="2" t="str">
        <f t="shared" ca="1" si="2"/>
        <v/>
      </c>
    </row>
    <row r="268" spans="1:20" x14ac:dyDescent="0.3">
      <c r="A268" t="str">
        <f t="shared" si="24"/>
        <v>LP_Atk_07</v>
      </c>
      <c r="B268" t="s">
        <v>711</v>
      </c>
      <c r="C268" t="str">
        <f>IF(ISERROR(VLOOKUP(B268,AffectorValueTable!$A:$A,1,0)),"어펙터밸류없음","")</f>
        <v/>
      </c>
      <c r="D268">
        <v>7</v>
      </c>
      <c r="E268" t="str">
        <f>VLOOKUP($B268,AffectorValueTable!$1:$1048576,MATCH(AffectorValueTable!$B$1,AffectorValueTable!$1:$1,0),0)</f>
        <v>ChangeActorStatus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-1</v>
      </c>
      <c r="J268">
        <v>1.3650000000000002</v>
      </c>
      <c r="M268" t="s">
        <v>541</v>
      </c>
      <c r="O268" s="2">
        <f t="shared" ca="1" si="25"/>
        <v>20</v>
      </c>
      <c r="S268" s="2" t="str">
        <f t="shared" ca="1" si="2"/>
        <v/>
      </c>
    </row>
    <row r="269" spans="1:20" x14ac:dyDescent="0.3">
      <c r="A269" t="str">
        <f t="shared" si="24"/>
        <v>LP_Atk_08</v>
      </c>
      <c r="B269" t="s">
        <v>711</v>
      </c>
      <c r="C269" t="str">
        <f>IF(ISERROR(VLOOKUP(B269,AffectorValueTable!$A:$A,1,0)),"어펙터밸류없음","")</f>
        <v/>
      </c>
      <c r="D269">
        <v>8</v>
      </c>
      <c r="E269" t="str">
        <f>VLOOKUP($B269,AffectorValueTable!$1:$1048576,MATCH(AffectorValueTable!$B$1,AffectorValueTable!$1:$1,0),0)</f>
        <v>ChangeActorStatus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-1</v>
      </c>
      <c r="J269">
        <v>1.62</v>
      </c>
      <c r="M269" t="s">
        <v>541</v>
      </c>
      <c r="O269" s="2">
        <f t="shared" ca="1" si="25"/>
        <v>20</v>
      </c>
      <c r="S269" s="2" t="str">
        <f t="shared" ca="1" si="2"/>
        <v/>
      </c>
    </row>
    <row r="270" spans="1:20" x14ac:dyDescent="0.3">
      <c r="A270" t="str">
        <f t="shared" si="24"/>
        <v>LP_Atk_09</v>
      </c>
      <c r="B270" t="s">
        <v>711</v>
      </c>
      <c r="C270" t="str">
        <f>IF(ISERROR(VLOOKUP(B270,AffectorValueTable!$A:$A,1,0)),"어펙터밸류없음","")</f>
        <v/>
      </c>
      <c r="D270">
        <v>9</v>
      </c>
      <c r="E270" t="str">
        <f>VLOOKUP($B270,AffectorValueTable!$1:$1048576,MATCH(AffectorValueTable!$B$1,AffectorValueTable!$1:$1,0),0)</f>
        <v>ChangeActorStatus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-1</v>
      </c>
      <c r="J270">
        <v>1.89</v>
      </c>
      <c r="M270" t="s">
        <v>541</v>
      </c>
      <c r="O270" s="2">
        <f t="shared" ca="1" si="25"/>
        <v>20</v>
      </c>
      <c r="S270" s="2" t="str">
        <f t="shared" ca="1" si="2"/>
        <v/>
      </c>
    </row>
    <row r="271" spans="1:20" x14ac:dyDescent="0.3">
      <c r="A271" t="str">
        <f t="shared" si="24"/>
        <v>LP_AtkBetter_01</v>
      </c>
      <c r="B271" t="s">
        <v>712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ChangeActorStatus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-1</v>
      </c>
      <c r="J271">
        <v>0.25</v>
      </c>
      <c r="M271" t="s">
        <v>541</v>
      </c>
      <c r="O271" s="2">
        <f t="shared" ca="1" si="25"/>
        <v>20</v>
      </c>
      <c r="S271" s="2" t="str">
        <f t="shared" ca="1" si="2"/>
        <v/>
      </c>
    </row>
    <row r="272" spans="1:20" x14ac:dyDescent="0.3">
      <c r="A272" t="str">
        <f t="shared" si="24"/>
        <v>LP_AtkBetter_02</v>
      </c>
      <c r="B272" t="s">
        <v>712</v>
      </c>
      <c r="C272" t="str">
        <f>IF(ISERROR(VLOOKUP(B272,AffectorValueTable!$A:$A,1,0)),"어펙터밸류없음","")</f>
        <v/>
      </c>
      <c r="D272">
        <v>2</v>
      </c>
      <c r="E272" t="str">
        <f>VLOOKUP($B272,AffectorValueTable!$1:$1048576,MATCH(AffectorValueTable!$B$1,AffectorValueTable!$1:$1,0),0)</f>
        <v>ChangeActorStatus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-1</v>
      </c>
      <c r="J272">
        <v>0.52500000000000002</v>
      </c>
      <c r="M272" t="s">
        <v>541</v>
      </c>
      <c r="O272" s="2">
        <f t="shared" ca="1" si="25"/>
        <v>20</v>
      </c>
      <c r="S272" s="2" t="str">
        <f t="shared" ca="1" si="2"/>
        <v/>
      </c>
    </row>
    <row r="273" spans="1:19" x14ac:dyDescent="0.3">
      <c r="A273" t="str">
        <f t="shared" si="24"/>
        <v>LP_AtkBetter_03</v>
      </c>
      <c r="B273" t="s">
        <v>712</v>
      </c>
      <c r="C273" t="str">
        <f>IF(ISERROR(VLOOKUP(B273,AffectorValueTable!$A:$A,1,0)),"어펙터밸류없음","")</f>
        <v/>
      </c>
      <c r="D273">
        <v>3</v>
      </c>
      <c r="E273" t="str">
        <f>VLOOKUP($B273,AffectorValueTable!$1:$1048576,MATCH(AffectorValueTable!$B$1,AffectorValueTable!$1:$1,0),0)</f>
        <v>ChangeActorStatus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-1</v>
      </c>
      <c r="J273">
        <v>0.82500000000000007</v>
      </c>
      <c r="M273" t="s">
        <v>541</v>
      </c>
      <c r="O273" s="2">
        <f t="shared" ca="1" si="25"/>
        <v>20</v>
      </c>
      <c r="S273" s="2" t="str">
        <f t="shared" ca="1" si="2"/>
        <v/>
      </c>
    </row>
    <row r="274" spans="1:19" x14ac:dyDescent="0.3">
      <c r="A274" t="str">
        <f t="shared" si="24"/>
        <v>LP_AtkBetter_04</v>
      </c>
      <c r="B274" t="s">
        <v>712</v>
      </c>
      <c r="C274" t="str">
        <f>IF(ISERROR(VLOOKUP(B274,AffectorValueTable!$A:$A,1,0)),"어펙터밸류없음","")</f>
        <v/>
      </c>
      <c r="D274">
        <v>4</v>
      </c>
      <c r="E274" t="str">
        <f>VLOOKUP($B274,AffectorValueTable!$1:$1048576,MATCH(AffectorValueTable!$B$1,AffectorValueTable!$1:$1,0),0)</f>
        <v>ChangeActorStatus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-1</v>
      </c>
      <c r="J274">
        <v>1.1499999999999999</v>
      </c>
      <c r="M274" t="s">
        <v>541</v>
      </c>
      <c r="O274" s="2">
        <f t="shared" ca="1" si="25"/>
        <v>20</v>
      </c>
      <c r="S274" s="2" t="str">
        <f t="shared" ca="1" si="2"/>
        <v/>
      </c>
    </row>
    <row r="275" spans="1:19" x14ac:dyDescent="0.3">
      <c r="A275" t="str">
        <f t="shared" si="24"/>
        <v>LP_AtkBetter_05</v>
      </c>
      <c r="B275" t="s">
        <v>712</v>
      </c>
      <c r="C275" t="str">
        <f>IF(ISERROR(VLOOKUP(B275,AffectorValueTable!$A:$A,1,0)),"어펙터밸류없음","")</f>
        <v/>
      </c>
      <c r="D275">
        <v>5</v>
      </c>
      <c r="E275" t="str">
        <f>VLOOKUP($B275,AffectorValueTable!$1:$1048576,MATCH(AffectorValueTable!$B$1,AffectorValueTable!$1:$1,0),0)</f>
        <v>ChangeActorStatus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-1</v>
      </c>
      <c r="J275">
        <v>1.5</v>
      </c>
      <c r="M275" t="s">
        <v>541</v>
      </c>
      <c r="O275" s="2">
        <f t="shared" ca="1" si="25"/>
        <v>20</v>
      </c>
      <c r="S275" s="2" t="str">
        <f t="shared" ca="1" si="2"/>
        <v/>
      </c>
    </row>
    <row r="276" spans="1:19" x14ac:dyDescent="0.3">
      <c r="A276" t="str">
        <f t="shared" si="24"/>
        <v>LP_AtkBetter_06</v>
      </c>
      <c r="B276" t="s">
        <v>712</v>
      </c>
      <c r="C276" t="str">
        <f>IF(ISERROR(VLOOKUP(B276,AffectorValueTable!$A:$A,1,0)),"어펙터밸류없음","")</f>
        <v/>
      </c>
      <c r="D276">
        <v>6</v>
      </c>
      <c r="E276" t="str">
        <f>VLOOKUP($B276,AffectorValueTable!$1:$1048576,MATCH(AffectorValueTable!$B$1,AffectorValueTable!$1:$1,0),0)</f>
        <v>ChangeActorStatus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-1</v>
      </c>
      <c r="J276">
        <v>1.875</v>
      </c>
      <c r="M276" t="s">
        <v>541</v>
      </c>
      <c r="O276" s="2">
        <f t="shared" ca="1" si="25"/>
        <v>20</v>
      </c>
      <c r="S276" s="2" t="str">
        <f t="shared" ref="S276:S530" ca="1" si="26">IF(NOT(ISBLANK(R276)),R276,
IF(ISBLANK(Q276),"",
VLOOKUP(Q276,OFFSET(INDIRECT("$A:$B"),0,MATCH(Q$1&amp;"_Verify",INDIRECT("$1:$1"),0)-1),2,0)
))</f>
        <v/>
      </c>
    </row>
    <row r="277" spans="1:19" x14ac:dyDescent="0.3">
      <c r="A277" t="str">
        <f t="shared" si="24"/>
        <v>LP_AtkBetter_07</v>
      </c>
      <c r="B277" t="s">
        <v>712</v>
      </c>
      <c r="C277" t="str">
        <f>IF(ISERROR(VLOOKUP(B277,AffectorValueTable!$A:$A,1,0)),"어펙터밸류없음","")</f>
        <v/>
      </c>
      <c r="D277">
        <v>7</v>
      </c>
      <c r="E277" t="str">
        <f>VLOOKUP($B277,AffectorValueTable!$1:$1048576,MATCH(AffectorValueTable!$B$1,AffectorValueTable!$1:$1,0),0)</f>
        <v>ChangeActorStatus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-1</v>
      </c>
      <c r="J277">
        <v>2.2749999999999999</v>
      </c>
      <c r="M277" t="s">
        <v>541</v>
      </c>
      <c r="O277" s="2">
        <f t="shared" ca="1" si="25"/>
        <v>20</v>
      </c>
      <c r="S277" s="2" t="str">
        <f t="shared" ca="1" si="26"/>
        <v/>
      </c>
    </row>
    <row r="278" spans="1:19" x14ac:dyDescent="0.3">
      <c r="A278" t="str">
        <f t="shared" si="24"/>
        <v>LP_AtkBetter_08</v>
      </c>
      <c r="B278" t="s">
        <v>712</v>
      </c>
      <c r="C278" t="str">
        <f>IF(ISERROR(VLOOKUP(B278,AffectorValueTable!$A:$A,1,0)),"어펙터밸류없음","")</f>
        <v/>
      </c>
      <c r="D278">
        <v>8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-1</v>
      </c>
      <c r="J278">
        <v>2.7</v>
      </c>
      <c r="M278" t="s">
        <v>541</v>
      </c>
      <c r="O278" s="2">
        <f t="shared" ca="1" si="25"/>
        <v>20</v>
      </c>
      <c r="S278" s="2" t="str">
        <f t="shared" ca="1" si="26"/>
        <v/>
      </c>
    </row>
    <row r="279" spans="1:19" x14ac:dyDescent="0.3">
      <c r="A279" t="str">
        <f t="shared" si="24"/>
        <v>LP_AtkBetter_09</v>
      </c>
      <c r="B279" t="s">
        <v>712</v>
      </c>
      <c r="C279" t="str">
        <f>IF(ISERROR(VLOOKUP(B279,AffectorValueTable!$A:$A,1,0)),"어펙터밸류없음","")</f>
        <v/>
      </c>
      <c r="D279">
        <v>9</v>
      </c>
      <c r="E279" t="str">
        <f>VLOOKUP($B279,AffectorValueTable!$1:$1048576,MATCH(AffectorValueTable!$B$1,AffectorValueTable!$1:$1,0),0)</f>
        <v>ChangeActorStatus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-1</v>
      </c>
      <c r="J279">
        <v>3.15</v>
      </c>
      <c r="M279" t="s">
        <v>541</v>
      </c>
      <c r="O279" s="2">
        <f t="shared" ca="1" si="25"/>
        <v>20</v>
      </c>
      <c r="S279" s="2" t="str">
        <f t="shared" ca="1" si="26"/>
        <v/>
      </c>
    </row>
    <row r="280" spans="1:19" x14ac:dyDescent="0.3">
      <c r="A280" t="str">
        <f t="shared" si="24"/>
        <v>LP_AtkBetter_10</v>
      </c>
      <c r="B280" t="s">
        <v>377</v>
      </c>
      <c r="C280" t="str">
        <f>IF(ISERROR(VLOOKUP(B280,AffectorValueTable!$A:$A,1,0)),"어펙터밸류없음","")</f>
        <v/>
      </c>
      <c r="D280">
        <v>10</v>
      </c>
      <c r="E280" t="str">
        <f>VLOOKUP($B280,AffectorValueTable!$1:$1048576,MATCH(AffectorValueTable!$B$1,AffectorValueTable!$1:$1,0),0)</f>
        <v>ChangeActorStatus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-1</v>
      </c>
      <c r="J280">
        <v>3.15</v>
      </c>
      <c r="M280" t="s">
        <v>541</v>
      </c>
      <c r="O280" s="2">
        <f t="shared" ca="1" si="25"/>
        <v>20</v>
      </c>
      <c r="S280" s="2" t="str">
        <f t="shared" ca="1" si="26"/>
        <v/>
      </c>
    </row>
    <row r="281" spans="1:19" x14ac:dyDescent="0.3">
      <c r="A281" t="str">
        <f t="shared" si="24"/>
        <v>LP_AtkBest_01</v>
      </c>
      <c r="B281" t="s">
        <v>713</v>
      </c>
      <c r="C281" t="str">
        <f>IF(ISERROR(VLOOKUP(B281,AffectorValueTable!$A:$A,1,0)),"어펙터밸류없음","")</f>
        <v/>
      </c>
      <c r="D281">
        <v>1</v>
      </c>
      <c r="E281" t="str">
        <f>VLOOKUP($B281,AffectorValueTable!$1:$1048576,MATCH(AffectorValueTable!$B$1,AffectorValueTable!$1:$1,0),0)</f>
        <v>ChangeActorStatus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-1</v>
      </c>
      <c r="J281">
        <v>0.45</v>
      </c>
      <c r="M281" t="s">
        <v>541</v>
      </c>
      <c r="O281" s="2">
        <f t="shared" ca="1" si="25"/>
        <v>20</v>
      </c>
      <c r="S281" s="2" t="str">
        <f t="shared" ca="1" si="26"/>
        <v/>
      </c>
    </row>
    <row r="282" spans="1:19" x14ac:dyDescent="0.3">
      <c r="A282" t="str">
        <f t="shared" si="24"/>
        <v>LP_AtkBest_02</v>
      </c>
      <c r="B282" t="s">
        <v>713</v>
      </c>
      <c r="C282" t="str">
        <f>IF(ISERROR(VLOOKUP(B282,AffectorValueTable!$A:$A,1,0)),"어펙터밸류없음","")</f>
        <v/>
      </c>
      <c r="D282">
        <v>2</v>
      </c>
      <c r="E282" t="str">
        <f>VLOOKUP($B282,AffectorValueTable!$1:$1048576,MATCH(AffectorValueTable!$B$1,AffectorValueTable!$1:$1,0),0)</f>
        <v>ChangeActorStatus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-1</v>
      </c>
      <c r="J282">
        <v>0.94500000000000006</v>
      </c>
      <c r="M282" t="s">
        <v>541</v>
      </c>
      <c r="O282" s="2">
        <f t="shared" ca="1" si="25"/>
        <v>20</v>
      </c>
      <c r="S282" s="2" t="str">
        <f t="shared" ca="1" si="26"/>
        <v/>
      </c>
    </row>
    <row r="283" spans="1:19" x14ac:dyDescent="0.3">
      <c r="A283" t="str">
        <f t="shared" si="24"/>
        <v>LP_AtkBest_03</v>
      </c>
      <c r="B283" t="s">
        <v>713</v>
      </c>
      <c r="C283" t="str">
        <f>IF(ISERROR(VLOOKUP(B283,AffectorValueTable!$A:$A,1,0)),"어펙터밸류없음","")</f>
        <v/>
      </c>
      <c r="D283">
        <v>3</v>
      </c>
      <c r="E283" t="str">
        <f>VLOOKUP($B283,AffectorValueTable!$1:$1048576,MATCH(AffectorValueTable!$B$1,AffectorValueTable!$1:$1,0),0)</f>
        <v>ChangeActorStatus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-1</v>
      </c>
      <c r="J283">
        <v>1.4850000000000003</v>
      </c>
      <c r="M283" t="s">
        <v>541</v>
      </c>
      <c r="O283" s="2">
        <f t="shared" ca="1" si="25"/>
        <v>20</v>
      </c>
      <c r="S283" s="2" t="str">
        <f t="shared" ca="1" si="26"/>
        <v/>
      </c>
    </row>
    <row r="284" spans="1:19" x14ac:dyDescent="0.3">
      <c r="A284" t="str">
        <f t="shared" si="24"/>
        <v>LP_AtkBest_04</v>
      </c>
      <c r="B284" t="s">
        <v>378</v>
      </c>
      <c r="C284" t="str">
        <f>IF(ISERROR(VLOOKUP(B284,AffectorValueTable!$A:$A,1,0)),"어펙터밸류없음","")</f>
        <v/>
      </c>
      <c r="D284">
        <v>4</v>
      </c>
      <c r="E284" t="str">
        <f>VLOOKUP($B284,AffectorValueTable!$1:$1048576,MATCH(AffectorValueTable!$B$1,AffectorValueTable!$1:$1,0),0)</f>
        <v>ChangeActorStatus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-1</v>
      </c>
      <c r="J284">
        <v>1.4850000000000003</v>
      </c>
      <c r="M284" t="s">
        <v>541</v>
      </c>
      <c r="O284" s="2">
        <f t="shared" ca="1" si="25"/>
        <v>20</v>
      </c>
      <c r="S284" s="2" t="str">
        <f t="shared" ca="1" si="26"/>
        <v/>
      </c>
    </row>
    <row r="285" spans="1:19" x14ac:dyDescent="0.3">
      <c r="A285" t="str">
        <f t="shared" si="24"/>
        <v>LP_AtkSpeed_01</v>
      </c>
      <c r="B285" t="s">
        <v>714</v>
      </c>
      <c r="C285" t="str">
        <f>IF(ISERROR(VLOOKUP(B285,AffectorValueTable!$A:$A,1,0)),"어펙터밸류없음","")</f>
        <v/>
      </c>
      <c r="D285">
        <v>1</v>
      </c>
      <c r="E285" t="str">
        <f>VLOOKUP($B285,AffectorValueTable!$1:$1048576,MATCH(AffectorValueTable!$B$1,AffectorValueTable!$1:$1,0),0)</f>
        <v>ChangeActorStatus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-1</v>
      </c>
      <c r="J285">
        <f t="shared" ref="J285:J307" si="27">J262*4.75/6</f>
        <v>0.11875000000000001</v>
      </c>
      <c r="M285" t="s">
        <v>521</v>
      </c>
      <c r="O285" s="2">
        <f t="shared" ca="1" si="25"/>
        <v>3</v>
      </c>
      <c r="S285" s="2" t="str">
        <f t="shared" ca="1" si="26"/>
        <v/>
      </c>
    </row>
    <row r="286" spans="1:19" x14ac:dyDescent="0.3">
      <c r="A286" t="str">
        <f t="shared" si="24"/>
        <v>LP_AtkSpeed_02</v>
      </c>
      <c r="B286" t="s">
        <v>714</v>
      </c>
      <c r="C286" t="str">
        <f>IF(ISERROR(VLOOKUP(B286,AffectorValueTable!$A:$A,1,0)),"어펙터밸류없음","")</f>
        <v/>
      </c>
      <c r="D286">
        <v>2</v>
      </c>
      <c r="E286" t="str">
        <f>VLOOKUP($B286,AffectorValueTable!$1:$1048576,MATCH(AffectorValueTable!$B$1,AffectorValueTable!$1:$1,0),0)</f>
        <v>ChangeActorStatus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-1</v>
      </c>
      <c r="J286">
        <f t="shared" si="27"/>
        <v>0.24937500000000001</v>
      </c>
      <c r="M286" t="s">
        <v>521</v>
      </c>
      <c r="O286" s="2">
        <f t="shared" ca="1" si="25"/>
        <v>3</v>
      </c>
      <c r="S286" s="2" t="str">
        <f t="shared" ca="1" si="26"/>
        <v/>
      </c>
    </row>
    <row r="287" spans="1:19" x14ac:dyDescent="0.3">
      <c r="A287" t="str">
        <f t="shared" si="24"/>
        <v>LP_AtkSpeed_03</v>
      </c>
      <c r="B287" t="s">
        <v>714</v>
      </c>
      <c r="C287" t="str">
        <f>IF(ISERROR(VLOOKUP(B287,AffectorValueTable!$A:$A,1,0)),"어펙터밸류없음","")</f>
        <v/>
      </c>
      <c r="D287">
        <v>3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f t="shared" si="27"/>
        <v>0.39187500000000003</v>
      </c>
      <c r="M287" t="s">
        <v>521</v>
      </c>
      <c r="O287" s="2">
        <f t="shared" ca="1" si="25"/>
        <v>3</v>
      </c>
      <c r="S287" s="2" t="str">
        <f t="shared" ca="1" si="26"/>
        <v/>
      </c>
    </row>
    <row r="288" spans="1:19" x14ac:dyDescent="0.3">
      <c r="A288" t="str">
        <f t="shared" si="24"/>
        <v>LP_AtkSpeed_04</v>
      </c>
      <c r="B288" t="s">
        <v>714</v>
      </c>
      <c r="C288" t="str">
        <f>IF(ISERROR(VLOOKUP(B288,AffectorValueTable!$A:$A,1,0)),"어펙터밸류없음","")</f>
        <v/>
      </c>
      <c r="D288">
        <v>4</v>
      </c>
      <c r="E288" t="str">
        <f>VLOOKUP($B288,AffectorValueTable!$1:$1048576,MATCH(AffectorValueTable!$B$1,AffectorValueTable!$1:$1,0),0)</f>
        <v>ChangeActorStatus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J288">
        <f t="shared" si="27"/>
        <v>0.54625000000000001</v>
      </c>
      <c r="M288" t="s">
        <v>521</v>
      </c>
      <c r="O288" s="2">
        <f t="shared" ca="1" si="25"/>
        <v>3</v>
      </c>
      <c r="S288" s="2" t="str">
        <f t="shared" ca="1" si="26"/>
        <v/>
      </c>
    </row>
    <row r="289" spans="1:19" x14ac:dyDescent="0.3">
      <c r="A289" t="str">
        <f t="shared" si="24"/>
        <v>LP_AtkSpeed_05</v>
      </c>
      <c r="B289" t="s">
        <v>714</v>
      </c>
      <c r="C289" t="str">
        <f>IF(ISERROR(VLOOKUP(B289,AffectorValueTable!$A:$A,1,0)),"어펙터밸류없음","")</f>
        <v/>
      </c>
      <c r="D289">
        <v>5</v>
      </c>
      <c r="E289" t="str">
        <f>VLOOKUP($B289,AffectorValueTable!$1:$1048576,MATCH(AffectorValueTable!$B$1,AffectorValueTable!$1:$1,0),0)</f>
        <v>ChangeActorStatus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-1</v>
      </c>
      <c r="J289">
        <f t="shared" si="27"/>
        <v>0.71249999999999991</v>
      </c>
      <c r="M289" t="s">
        <v>521</v>
      </c>
      <c r="O289" s="2">
        <f t="shared" ca="1" si="25"/>
        <v>3</v>
      </c>
      <c r="S289" s="2" t="str">
        <f t="shared" ca="1" si="26"/>
        <v/>
      </c>
    </row>
    <row r="290" spans="1:19" x14ac:dyDescent="0.3">
      <c r="A290" t="str">
        <f t="shared" si="24"/>
        <v>LP_AtkSpeed_06</v>
      </c>
      <c r="B290" t="s">
        <v>714</v>
      </c>
      <c r="C290" t="str">
        <f>IF(ISERROR(VLOOKUP(B290,AffectorValueTable!$A:$A,1,0)),"어펙터밸류없음","")</f>
        <v/>
      </c>
      <c r="D290">
        <v>6</v>
      </c>
      <c r="E290" t="str">
        <f>VLOOKUP($B290,AffectorValueTable!$1:$1048576,MATCH(AffectorValueTable!$B$1,AffectorValueTable!$1:$1,0),0)</f>
        <v>ChangeActorStatus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-1</v>
      </c>
      <c r="J290">
        <f t="shared" si="27"/>
        <v>0.890625</v>
      </c>
      <c r="M290" t="s">
        <v>521</v>
      </c>
      <c r="O290" s="2">
        <f t="shared" ca="1" si="25"/>
        <v>3</v>
      </c>
      <c r="S290" s="2" t="str">
        <f t="shared" ca="1" si="26"/>
        <v/>
      </c>
    </row>
    <row r="291" spans="1:19" x14ac:dyDescent="0.3">
      <c r="A291" t="str">
        <f t="shared" si="24"/>
        <v>LP_AtkSpeed_07</v>
      </c>
      <c r="B291" t="s">
        <v>714</v>
      </c>
      <c r="C291" t="str">
        <f>IF(ISERROR(VLOOKUP(B291,AffectorValueTable!$A:$A,1,0)),"어펙터밸류없음","")</f>
        <v/>
      </c>
      <c r="D291">
        <v>7</v>
      </c>
      <c r="E291" t="str">
        <f>VLOOKUP($B291,AffectorValueTable!$1:$1048576,MATCH(AffectorValueTable!$B$1,AffectorValueTable!$1:$1,0),0)</f>
        <v>ChangeActorStatus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-1</v>
      </c>
      <c r="J291">
        <f t="shared" si="27"/>
        <v>1.0806250000000002</v>
      </c>
      <c r="M291" t="s">
        <v>521</v>
      </c>
      <c r="O291" s="2">
        <f t="shared" ca="1" si="25"/>
        <v>3</v>
      </c>
      <c r="S291" s="2" t="str">
        <f t="shared" ca="1" si="26"/>
        <v/>
      </c>
    </row>
    <row r="292" spans="1:19" x14ac:dyDescent="0.3">
      <c r="A292" t="str">
        <f t="shared" si="24"/>
        <v>LP_AtkSpeed_08</v>
      </c>
      <c r="B292" t="s">
        <v>714</v>
      </c>
      <c r="C292" t="str">
        <f>IF(ISERROR(VLOOKUP(B292,AffectorValueTable!$A:$A,1,0)),"어펙터밸류없음","")</f>
        <v/>
      </c>
      <c r="D292">
        <v>8</v>
      </c>
      <c r="E292" t="str">
        <f>VLOOKUP($B292,AffectorValueTable!$1:$1048576,MATCH(AffectorValueTable!$B$1,AffectorValueTable!$1:$1,0),0)</f>
        <v>ChangeActorStatus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-1</v>
      </c>
      <c r="J292">
        <f t="shared" si="27"/>
        <v>1.2825</v>
      </c>
      <c r="M292" t="s">
        <v>521</v>
      </c>
      <c r="O292" s="2">
        <f t="shared" ca="1" si="25"/>
        <v>3</v>
      </c>
      <c r="S292" s="2" t="str">
        <f t="shared" ca="1" si="26"/>
        <v/>
      </c>
    </row>
    <row r="293" spans="1:19" x14ac:dyDescent="0.3">
      <c r="A293" t="str">
        <f t="shared" si="24"/>
        <v>LP_AtkSpeed_09</v>
      </c>
      <c r="B293" t="s">
        <v>714</v>
      </c>
      <c r="C293" t="str">
        <f>IF(ISERROR(VLOOKUP(B293,AffectorValueTable!$A:$A,1,0)),"어펙터밸류없음","")</f>
        <v/>
      </c>
      <c r="D293">
        <v>9</v>
      </c>
      <c r="E293" t="str">
        <f>VLOOKUP($B293,AffectorValueTable!$1:$1048576,MATCH(AffectorValueTable!$B$1,AffectorValueTable!$1:$1,0),0)</f>
        <v>ChangeActorStatus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-1</v>
      </c>
      <c r="J293">
        <f t="shared" si="27"/>
        <v>1.4962499999999999</v>
      </c>
      <c r="M293" t="s">
        <v>521</v>
      </c>
      <c r="O293" s="2">
        <f t="shared" ca="1" si="25"/>
        <v>3</v>
      </c>
      <c r="S293" s="2" t="str">
        <f t="shared" ca="1" si="26"/>
        <v/>
      </c>
    </row>
    <row r="294" spans="1:19" x14ac:dyDescent="0.3">
      <c r="A294" t="str">
        <f t="shared" si="24"/>
        <v>LP_AtkSpeedBetter_01</v>
      </c>
      <c r="B294" t="s">
        <v>715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ChangeActorStatus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J294">
        <f t="shared" si="27"/>
        <v>0.19791666666666666</v>
      </c>
      <c r="M294" t="s">
        <v>521</v>
      </c>
      <c r="O294" s="2">
        <f t="shared" ca="1" si="25"/>
        <v>3</v>
      </c>
      <c r="S294" s="2" t="str">
        <f t="shared" ca="1" si="26"/>
        <v/>
      </c>
    </row>
    <row r="295" spans="1:19" x14ac:dyDescent="0.3">
      <c r="A295" t="str">
        <f t="shared" si="24"/>
        <v>LP_AtkSpeedBetter_02</v>
      </c>
      <c r="B295" t="s">
        <v>715</v>
      </c>
      <c r="C295" t="str">
        <f>IF(ISERROR(VLOOKUP(B295,AffectorValueTable!$A:$A,1,0)),"어펙터밸류없음","")</f>
        <v/>
      </c>
      <c r="D295">
        <v>2</v>
      </c>
      <c r="E295" t="str">
        <f>VLOOKUP($B295,AffectorValueTable!$1:$1048576,MATCH(AffectorValueTable!$B$1,AffectorValueTable!$1:$1,0),0)</f>
        <v>ChangeActorStatus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-1</v>
      </c>
      <c r="J295">
        <f t="shared" si="27"/>
        <v>0.41562499999999997</v>
      </c>
      <c r="M295" t="s">
        <v>521</v>
      </c>
      <c r="O295" s="2">
        <f t="shared" ca="1" si="25"/>
        <v>3</v>
      </c>
      <c r="S295" s="2" t="str">
        <f t="shared" ca="1" si="26"/>
        <v/>
      </c>
    </row>
    <row r="296" spans="1:19" x14ac:dyDescent="0.3">
      <c r="A296" t="str">
        <f t="shared" si="24"/>
        <v>LP_AtkSpeedBetter_03</v>
      </c>
      <c r="B296" t="s">
        <v>715</v>
      </c>
      <c r="C296" t="str">
        <f>IF(ISERROR(VLOOKUP(B296,AffectorValueTable!$A:$A,1,0)),"어펙터밸류없음","")</f>
        <v/>
      </c>
      <c r="D296">
        <v>3</v>
      </c>
      <c r="E296" t="str">
        <f>VLOOKUP($B296,AffectorValueTable!$1:$1048576,MATCH(AffectorValueTable!$B$1,AffectorValueTable!$1:$1,0),0)</f>
        <v>ChangeActorStatus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-1</v>
      </c>
      <c r="J296">
        <f t="shared" si="27"/>
        <v>0.65312500000000007</v>
      </c>
      <c r="M296" t="s">
        <v>521</v>
      </c>
      <c r="O296" s="2">
        <f t="shared" ca="1" si="25"/>
        <v>3</v>
      </c>
      <c r="S296" s="2" t="str">
        <f t="shared" ca="1" si="26"/>
        <v/>
      </c>
    </row>
    <row r="297" spans="1:19" x14ac:dyDescent="0.3">
      <c r="A297" t="str">
        <f t="shared" si="24"/>
        <v>LP_AtkSpeedBetter_04</v>
      </c>
      <c r="B297" t="s">
        <v>715</v>
      </c>
      <c r="C297" t="str">
        <f>IF(ISERROR(VLOOKUP(B297,AffectorValueTable!$A:$A,1,0)),"어펙터밸류없음","")</f>
        <v/>
      </c>
      <c r="D297">
        <v>4</v>
      </c>
      <c r="E297" t="str">
        <f>VLOOKUP($B297,AffectorValueTable!$1:$1048576,MATCH(AffectorValueTable!$B$1,AffectorValueTable!$1:$1,0),0)</f>
        <v>ChangeActorStatus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-1</v>
      </c>
      <c r="J297">
        <f t="shared" si="27"/>
        <v>0.91041666666666654</v>
      </c>
      <c r="M297" t="s">
        <v>521</v>
      </c>
      <c r="O297" s="2">
        <f t="shared" ca="1" si="25"/>
        <v>3</v>
      </c>
      <c r="S297" s="2" t="str">
        <f t="shared" ca="1" si="26"/>
        <v/>
      </c>
    </row>
    <row r="298" spans="1:19" x14ac:dyDescent="0.3">
      <c r="A298" t="str">
        <f t="shared" si="24"/>
        <v>LP_AtkSpeedBetter_05</v>
      </c>
      <c r="B298" t="s">
        <v>715</v>
      </c>
      <c r="C298" t="str">
        <f>IF(ISERROR(VLOOKUP(B298,AffectorValueTable!$A:$A,1,0)),"어펙터밸류없음","")</f>
        <v/>
      </c>
      <c r="D298">
        <v>5</v>
      </c>
      <c r="E298" t="str">
        <f>VLOOKUP($B298,AffectorValueTable!$1:$1048576,MATCH(AffectorValueTable!$B$1,AffectorValueTable!$1:$1,0),0)</f>
        <v>ChangeActorStatus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J298">
        <f t="shared" si="27"/>
        <v>1.1875</v>
      </c>
      <c r="M298" t="s">
        <v>521</v>
      </c>
      <c r="O298" s="2">
        <f t="shared" ca="1" si="25"/>
        <v>3</v>
      </c>
      <c r="S298" s="2" t="str">
        <f t="shared" ca="1" si="26"/>
        <v/>
      </c>
    </row>
    <row r="299" spans="1:19" x14ac:dyDescent="0.3">
      <c r="A299" t="str">
        <f t="shared" si="24"/>
        <v>LP_AtkSpeedBetter_06</v>
      </c>
      <c r="B299" t="s">
        <v>715</v>
      </c>
      <c r="C299" t="str">
        <f>IF(ISERROR(VLOOKUP(B299,AffectorValueTable!$A:$A,1,0)),"어펙터밸류없음","")</f>
        <v/>
      </c>
      <c r="D299">
        <v>6</v>
      </c>
      <c r="E299" t="str">
        <f>VLOOKUP($B299,AffectorValueTable!$1:$1048576,MATCH(AffectorValueTable!$B$1,AffectorValueTable!$1:$1,0),0)</f>
        <v>ChangeActorStatus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-1</v>
      </c>
      <c r="J299">
        <f t="shared" si="27"/>
        <v>1.484375</v>
      </c>
      <c r="M299" t="s">
        <v>521</v>
      </c>
      <c r="O299" s="2">
        <f t="shared" ca="1" si="25"/>
        <v>3</v>
      </c>
      <c r="S299" s="2" t="str">
        <f t="shared" ca="1" si="26"/>
        <v/>
      </c>
    </row>
    <row r="300" spans="1:19" x14ac:dyDescent="0.3">
      <c r="A300" t="str">
        <f t="shared" si="24"/>
        <v>LP_AtkSpeedBetter_07</v>
      </c>
      <c r="B300" t="s">
        <v>715</v>
      </c>
      <c r="C300" t="str">
        <f>IF(ISERROR(VLOOKUP(B300,AffectorValueTable!$A:$A,1,0)),"어펙터밸류없음","")</f>
        <v/>
      </c>
      <c r="D300">
        <v>7</v>
      </c>
      <c r="E300" t="str">
        <f>VLOOKUP($B300,AffectorValueTable!$1:$1048576,MATCH(AffectorValueTable!$B$1,AffectorValueTable!$1:$1,0),0)</f>
        <v>ChangeActorStatus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-1</v>
      </c>
      <c r="J300">
        <f t="shared" si="27"/>
        <v>1.8010416666666667</v>
      </c>
      <c r="M300" t="s">
        <v>521</v>
      </c>
      <c r="O300" s="2">
        <f t="shared" ca="1" si="25"/>
        <v>3</v>
      </c>
      <c r="S300" s="2" t="str">
        <f t="shared" ca="1" si="26"/>
        <v/>
      </c>
    </row>
    <row r="301" spans="1:19" x14ac:dyDescent="0.3">
      <c r="A301" t="str">
        <f t="shared" si="24"/>
        <v>LP_AtkSpeedBetter_08</v>
      </c>
      <c r="B301" t="s">
        <v>715</v>
      </c>
      <c r="C301" t="str">
        <f>IF(ISERROR(VLOOKUP(B301,AffectorValueTable!$A:$A,1,0)),"어펙터밸류없음","")</f>
        <v/>
      </c>
      <c r="D301">
        <v>8</v>
      </c>
      <c r="E301" t="str">
        <f>VLOOKUP($B301,AffectorValueTable!$1:$1048576,MATCH(AffectorValueTable!$B$1,AffectorValueTable!$1:$1,0),0)</f>
        <v>ChangeActorStatus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-1</v>
      </c>
      <c r="J301">
        <f t="shared" si="27"/>
        <v>2.1375000000000002</v>
      </c>
      <c r="M301" t="s">
        <v>521</v>
      </c>
      <c r="O301" s="2">
        <f t="shared" ca="1" si="25"/>
        <v>3</v>
      </c>
      <c r="S301" s="2" t="str">
        <f t="shared" ca="1" si="26"/>
        <v/>
      </c>
    </row>
    <row r="302" spans="1:19" x14ac:dyDescent="0.3">
      <c r="A302" t="str">
        <f t="shared" si="24"/>
        <v>LP_AtkSpeedBetter_09</v>
      </c>
      <c r="B302" t="s">
        <v>715</v>
      </c>
      <c r="C302" t="str">
        <f>IF(ISERROR(VLOOKUP(B302,AffectorValueTable!$A:$A,1,0)),"어펙터밸류없음","")</f>
        <v/>
      </c>
      <c r="D302">
        <v>9</v>
      </c>
      <c r="E302" t="str">
        <f>VLOOKUP($B302,AffectorValueTable!$1:$1048576,MATCH(AffectorValueTable!$B$1,AffectorValueTable!$1:$1,0),0)</f>
        <v>ChangeActorStatus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-1</v>
      </c>
      <c r="J302">
        <f t="shared" si="27"/>
        <v>2.4937499999999999</v>
      </c>
      <c r="M302" t="s">
        <v>521</v>
      </c>
      <c r="O302" s="2">
        <f t="shared" ca="1" si="25"/>
        <v>3</v>
      </c>
      <c r="S302" s="2" t="str">
        <f t="shared" ca="1" si="26"/>
        <v/>
      </c>
    </row>
    <row r="303" spans="1:19" x14ac:dyDescent="0.3">
      <c r="A303" t="str">
        <f t="shared" si="24"/>
        <v>LP_AtkSpeedBetter_10</v>
      </c>
      <c r="B303" t="s">
        <v>380</v>
      </c>
      <c r="C303" t="str">
        <f>IF(ISERROR(VLOOKUP(B303,AffectorValueTable!$A:$A,1,0)),"어펙터밸류없음","")</f>
        <v/>
      </c>
      <c r="D303">
        <v>10</v>
      </c>
      <c r="E303" t="str">
        <f>VLOOKUP($B303,AffectorValueTable!$1:$1048576,MATCH(AffectorValueTable!$B$1,AffectorValueTable!$1:$1,0),0)</f>
        <v>ChangeActorStatus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-1</v>
      </c>
      <c r="J303">
        <f t="shared" si="27"/>
        <v>2.4937499999999999</v>
      </c>
      <c r="M303" t="s">
        <v>521</v>
      </c>
      <c r="O303" s="2">
        <f t="shared" ca="1" si="25"/>
        <v>3</v>
      </c>
      <c r="S303" s="2" t="str">
        <f t="shared" ca="1" si="26"/>
        <v/>
      </c>
    </row>
    <row r="304" spans="1:19" x14ac:dyDescent="0.3">
      <c r="A304" t="str">
        <f t="shared" si="24"/>
        <v>LP_AtkSpeedBest_01</v>
      </c>
      <c r="B304" t="s">
        <v>716</v>
      </c>
      <c r="C304" t="str">
        <f>IF(ISERROR(VLOOKUP(B304,AffectorValueTable!$A:$A,1,0)),"어펙터밸류없음","")</f>
        <v/>
      </c>
      <c r="D304">
        <v>1</v>
      </c>
      <c r="E304" t="str">
        <f>VLOOKUP($B304,AffectorValueTable!$1:$1048576,MATCH(AffectorValueTable!$B$1,AffectorValueTable!$1:$1,0),0)</f>
        <v>ChangeActorStatus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-1</v>
      </c>
      <c r="J304">
        <f t="shared" si="27"/>
        <v>0.35625000000000001</v>
      </c>
      <c r="M304" t="s">
        <v>521</v>
      </c>
      <c r="O304" s="2">
        <f t="shared" ca="1" si="25"/>
        <v>3</v>
      </c>
      <c r="S304" s="2" t="str">
        <f t="shared" ca="1" si="26"/>
        <v/>
      </c>
    </row>
    <row r="305" spans="1:19" x14ac:dyDescent="0.3">
      <c r="A305" t="str">
        <f t="shared" si="24"/>
        <v>LP_AtkSpeedBest_02</v>
      </c>
      <c r="B305" t="s">
        <v>716</v>
      </c>
      <c r="C305" t="str">
        <f>IF(ISERROR(VLOOKUP(B305,AffectorValueTable!$A:$A,1,0)),"어펙터밸류없음","")</f>
        <v/>
      </c>
      <c r="D305">
        <v>2</v>
      </c>
      <c r="E305" t="str">
        <f>VLOOKUP($B305,AffectorValueTable!$1:$1048576,MATCH(AffectorValueTable!$B$1,AffectorValueTable!$1:$1,0),0)</f>
        <v>ChangeActorStatus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-1</v>
      </c>
      <c r="J305">
        <f t="shared" si="27"/>
        <v>0.74812500000000004</v>
      </c>
      <c r="M305" t="s">
        <v>521</v>
      </c>
      <c r="O305" s="2">
        <f t="shared" ca="1" si="25"/>
        <v>3</v>
      </c>
      <c r="S305" s="2" t="str">
        <f t="shared" ca="1" si="26"/>
        <v/>
      </c>
    </row>
    <row r="306" spans="1:19" x14ac:dyDescent="0.3">
      <c r="A306" t="str">
        <f t="shared" si="24"/>
        <v>LP_AtkSpeedBest_03</v>
      </c>
      <c r="B306" t="s">
        <v>716</v>
      </c>
      <c r="C306" t="str">
        <f>IF(ISERROR(VLOOKUP(B306,AffectorValueTable!$A:$A,1,0)),"어펙터밸류없음","")</f>
        <v/>
      </c>
      <c r="D306">
        <v>3</v>
      </c>
      <c r="E306" t="str">
        <f>VLOOKUP($B306,AffectorValueTable!$1:$1048576,MATCH(AffectorValueTable!$B$1,AffectorValueTable!$1:$1,0),0)</f>
        <v>ChangeActorStatus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-1</v>
      </c>
      <c r="J306">
        <f t="shared" si="27"/>
        <v>1.1756250000000004</v>
      </c>
      <c r="M306" t="s">
        <v>521</v>
      </c>
      <c r="O306" s="2">
        <f t="shared" ca="1" si="25"/>
        <v>3</v>
      </c>
      <c r="S306" s="2" t="str">
        <f t="shared" ca="1" si="26"/>
        <v/>
      </c>
    </row>
    <row r="307" spans="1:19" x14ac:dyDescent="0.3">
      <c r="A307" t="str">
        <f t="shared" si="24"/>
        <v>LP_AtkSpeedBest_04</v>
      </c>
      <c r="B307" t="s">
        <v>381</v>
      </c>
      <c r="C307" t="str">
        <f>IF(ISERROR(VLOOKUP(B307,AffectorValueTable!$A:$A,1,0)),"어펙터밸류없음","")</f>
        <v/>
      </c>
      <c r="D307">
        <v>4</v>
      </c>
      <c r="E307" t="str">
        <f>VLOOKUP($B307,AffectorValueTable!$1:$1048576,MATCH(AffectorValueTable!$B$1,AffectorValueTable!$1:$1,0),0)</f>
        <v>ChangeActorStatus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-1</v>
      </c>
      <c r="J307">
        <f t="shared" si="27"/>
        <v>1.1756250000000004</v>
      </c>
      <c r="M307" t="s">
        <v>521</v>
      </c>
      <c r="O307" s="2">
        <f t="shared" ca="1" si="25"/>
        <v>3</v>
      </c>
      <c r="S307" s="2" t="str">
        <f t="shared" ca="1" si="26"/>
        <v/>
      </c>
    </row>
    <row r="308" spans="1:19" x14ac:dyDescent="0.3">
      <c r="A308" t="str">
        <f t="shared" si="24"/>
        <v>LP_Crit_01</v>
      </c>
      <c r="B308" t="s">
        <v>717</v>
      </c>
      <c r="C308" t="str">
        <f>IF(ISERROR(VLOOKUP(B308,AffectorValueTable!$A:$A,1,0)),"어펙터밸류없음","")</f>
        <v/>
      </c>
      <c r="D308">
        <v>1</v>
      </c>
      <c r="E308" t="str">
        <f>VLOOKUP($B308,AffectorValueTable!$1:$1048576,MATCH(AffectorValueTable!$B$1,AffectorValueTable!$1:$1,0),0)</f>
        <v>ChangeActorStatus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-1</v>
      </c>
      <c r="J308">
        <f t="shared" ref="J308:J321" si="28">J262*4.5/6</f>
        <v>0.11249999999999999</v>
      </c>
      <c r="M308" t="s">
        <v>542</v>
      </c>
      <c r="O308" s="2">
        <f t="shared" ca="1" si="25"/>
        <v>21</v>
      </c>
      <c r="S308" s="2" t="str">
        <f t="shared" ca="1" si="26"/>
        <v/>
      </c>
    </row>
    <row r="309" spans="1:19" x14ac:dyDescent="0.3">
      <c r="A309" t="str">
        <f t="shared" si="24"/>
        <v>LP_Crit_02</v>
      </c>
      <c r="B309" t="s">
        <v>717</v>
      </c>
      <c r="C309" t="str">
        <f>IF(ISERROR(VLOOKUP(B309,AffectorValueTable!$A:$A,1,0)),"어펙터밸류없음","")</f>
        <v/>
      </c>
      <c r="D309">
        <v>2</v>
      </c>
      <c r="E309" t="str">
        <f>VLOOKUP($B309,AffectorValueTable!$1:$1048576,MATCH(AffectorValueTable!$B$1,AffectorValueTable!$1:$1,0),0)</f>
        <v>ChangeActorStatus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-1</v>
      </c>
      <c r="J309">
        <f t="shared" si="28"/>
        <v>0.23624999999999999</v>
      </c>
      <c r="M309" t="s">
        <v>542</v>
      </c>
      <c r="O309" s="2">
        <f t="shared" ca="1" si="25"/>
        <v>21</v>
      </c>
      <c r="S309" s="2" t="str">
        <f t="shared" ca="1" si="26"/>
        <v/>
      </c>
    </row>
    <row r="310" spans="1:19" x14ac:dyDescent="0.3">
      <c r="A310" t="str">
        <f t="shared" si="24"/>
        <v>LP_Crit_03</v>
      </c>
      <c r="B310" t="s">
        <v>717</v>
      </c>
      <c r="C310" t="str">
        <f>IF(ISERROR(VLOOKUP(B310,AffectorValueTable!$A:$A,1,0)),"어펙터밸류없음","")</f>
        <v/>
      </c>
      <c r="D310">
        <v>3</v>
      </c>
      <c r="E310" t="str">
        <f>VLOOKUP($B310,AffectorValueTable!$1:$1048576,MATCH(AffectorValueTable!$B$1,AffectorValueTable!$1:$1,0),0)</f>
        <v>ChangeActorStatus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-1</v>
      </c>
      <c r="J310">
        <f t="shared" si="28"/>
        <v>0.37125000000000002</v>
      </c>
      <c r="M310" t="s">
        <v>542</v>
      </c>
      <c r="O310" s="2">
        <f t="shared" ca="1" si="25"/>
        <v>21</v>
      </c>
      <c r="S310" s="2" t="str">
        <f t="shared" ca="1" si="26"/>
        <v/>
      </c>
    </row>
    <row r="311" spans="1:19" x14ac:dyDescent="0.3">
      <c r="A311" t="str">
        <f t="shared" si="24"/>
        <v>LP_Crit_04</v>
      </c>
      <c r="B311" t="s">
        <v>717</v>
      </c>
      <c r="C311" t="str">
        <f>IF(ISERROR(VLOOKUP(B311,AffectorValueTable!$A:$A,1,0)),"어펙터밸류없음","")</f>
        <v/>
      </c>
      <c r="D311">
        <v>4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f t="shared" si="28"/>
        <v>0.51749999999999996</v>
      </c>
      <c r="M311" t="s">
        <v>542</v>
      </c>
      <c r="O311" s="2">
        <f t="shared" ca="1" si="25"/>
        <v>21</v>
      </c>
      <c r="S311" s="2" t="str">
        <f t="shared" ca="1" si="26"/>
        <v/>
      </c>
    </row>
    <row r="312" spans="1:19" x14ac:dyDescent="0.3">
      <c r="A312" t="str">
        <f t="shared" si="24"/>
        <v>LP_Crit_05</v>
      </c>
      <c r="B312" t="s">
        <v>717</v>
      </c>
      <c r="C312" t="str">
        <f>IF(ISERROR(VLOOKUP(B312,AffectorValueTable!$A:$A,1,0)),"어펙터밸류없음","")</f>
        <v/>
      </c>
      <c r="D312">
        <v>5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f t="shared" si="28"/>
        <v>0.67499999999999993</v>
      </c>
      <c r="M312" t="s">
        <v>542</v>
      </c>
      <c r="O312" s="2">
        <f t="shared" ca="1" si="25"/>
        <v>21</v>
      </c>
      <c r="S312" s="2" t="str">
        <f t="shared" ca="1" si="26"/>
        <v/>
      </c>
    </row>
    <row r="313" spans="1:19" x14ac:dyDescent="0.3">
      <c r="A313" t="str">
        <f t="shared" si="24"/>
        <v>LP_Crit_06</v>
      </c>
      <c r="B313" t="s">
        <v>717</v>
      </c>
      <c r="C313" t="str">
        <f>IF(ISERROR(VLOOKUP(B313,AffectorValueTable!$A:$A,1,0)),"어펙터밸류없음","")</f>
        <v/>
      </c>
      <c r="D313">
        <v>6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f t="shared" si="28"/>
        <v>0.84375</v>
      </c>
      <c r="M313" t="s">
        <v>542</v>
      </c>
      <c r="O313" s="2">
        <f t="shared" ca="1" si="25"/>
        <v>21</v>
      </c>
      <c r="S313" s="2" t="str">
        <f t="shared" ca="1" si="26"/>
        <v/>
      </c>
    </row>
    <row r="314" spans="1:19" x14ac:dyDescent="0.3">
      <c r="A314" t="str">
        <f t="shared" si="24"/>
        <v>LP_Crit_07</v>
      </c>
      <c r="B314" t="s">
        <v>717</v>
      </c>
      <c r="C314" t="str">
        <f>IF(ISERROR(VLOOKUP(B314,AffectorValueTable!$A:$A,1,0)),"어펙터밸류없음","")</f>
        <v/>
      </c>
      <c r="D314">
        <v>7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f t="shared" si="28"/>
        <v>1.0237500000000002</v>
      </c>
      <c r="M314" t="s">
        <v>542</v>
      </c>
      <c r="O314" s="2">
        <f t="shared" ca="1" si="25"/>
        <v>21</v>
      </c>
      <c r="S314" s="2" t="str">
        <f t="shared" ca="1" si="26"/>
        <v/>
      </c>
    </row>
    <row r="315" spans="1:19" x14ac:dyDescent="0.3">
      <c r="A315" t="str">
        <f t="shared" si="24"/>
        <v>LP_Crit_08</v>
      </c>
      <c r="B315" t="s">
        <v>717</v>
      </c>
      <c r="C315" t="str">
        <f>IF(ISERROR(VLOOKUP(B315,AffectorValueTable!$A:$A,1,0)),"어펙터밸류없음","")</f>
        <v/>
      </c>
      <c r="D315">
        <v>8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f t="shared" si="28"/>
        <v>1.2150000000000001</v>
      </c>
      <c r="M315" t="s">
        <v>542</v>
      </c>
      <c r="O315" s="2">
        <f t="shared" ca="1" si="25"/>
        <v>21</v>
      </c>
      <c r="S315" s="2" t="str">
        <f t="shared" ca="1" si="26"/>
        <v/>
      </c>
    </row>
    <row r="316" spans="1:19" x14ac:dyDescent="0.3">
      <c r="A316" t="str">
        <f t="shared" si="24"/>
        <v>LP_Crit_09</v>
      </c>
      <c r="B316" t="s">
        <v>717</v>
      </c>
      <c r="C316" t="str">
        <f>IF(ISERROR(VLOOKUP(B316,AffectorValueTable!$A:$A,1,0)),"어펙터밸류없음","")</f>
        <v/>
      </c>
      <c r="D316">
        <v>9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f t="shared" si="28"/>
        <v>1.4174999999999998</v>
      </c>
      <c r="M316" t="s">
        <v>542</v>
      </c>
      <c r="O316" s="2">
        <f t="shared" ca="1" si="25"/>
        <v>21</v>
      </c>
      <c r="S316" s="2" t="str">
        <f t="shared" ca="1" si="26"/>
        <v/>
      </c>
    </row>
    <row r="317" spans="1:19" x14ac:dyDescent="0.3">
      <c r="A317" t="str">
        <f t="shared" si="24"/>
        <v>LP_CritBetter_01</v>
      </c>
      <c r="B317" t="s">
        <v>718</v>
      </c>
      <c r="C317" t="str">
        <f>IF(ISERROR(VLOOKUP(B317,AffectorValueTable!$A:$A,1,0)),"어펙터밸류없음","")</f>
        <v/>
      </c>
      <c r="D317">
        <v>1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f t="shared" si="28"/>
        <v>0.1875</v>
      </c>
      <c r="M317" t="s">
        <v>542</v>
      </c>
      <c r="O317" s="2">
        <f t="shared" ca="1" si="25"/>
        <v>21</v>
      </c>
      <c r="S317" s="2" t="str">
        <f t="shared" ca="1" si="26"/>
        <v/>
      </c>
    </row>
    <row r="318" spans="1:19" x14ac:dyDescent="0.3">
      <c r="A318" t="str">
        <f t="shared" si="24"/>
        <v>LP_CritBetter_02</v>
      </c>
      <c r="B318" t="s">
        <v>718</v>
      </c>
      <c r="C318" t="str">
        <f>IF(ISERROR(VLOOKUP(B318,AffectorValueTable!$A:$A,1,0)),"어펙터밸류없음","")</f>
        <v/>
      </c>
      <c r="D318">
        <v>2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f t="shared" si="28"/>
        <v>0.39375000000000004</v>
      </c>
      <c r="M318" t="s">
        <v>542</v>
      </c>
      <c r="O318" s="2">
        <f t="shared" ca="1" si="25"/>
        <v>21</v>
      </c>
      <c r="S318" s="2" t="str">
        <f t="shared" ca="1" si="26"/>
        <v/>
      </c>
    </row>
    <row r="319" spans="1:19" x14ac:dyDescent="0.3">
      <c r="A319" t="str">
        <f t="shared" si="24"/>
        <v>LP_CritBetter_03</v>
      </c>
      <c r="B319" t="s">
        <v>718</v>
      </c>
      <c r="C319" t="str">
        <f>IF(ISERROR(VLOOKUP(B319,AffectorValueTable!$A:$A,1,0)),"어펙터밸류없음","")</f>
        <v/>
      </c>
      <c r="D319">
        <v>3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f t="shared" si="28"/>
        <v>0.61875000000000002</v>
      </c>
      <c r="M319" t="s">
        <v>542</v>
      </c>
      <c r="O319" s="2">
        <f t="shared" ca="1" si="25"/>
        <v>21</v>
      </c>
      <c r="S319" s="2" t="str">
        <f t="shared" ca="1" si="26"/>
        <v/>
      </c>
    </row>
    <row r="320" spans="1:19" x14ac:dyDescent="0.3">
      <c r="A320" t="str">
        <f t="shared" si="24"/>
        <v>LP_CritBetter_04</v>
      </c>
      <c r="B320" t="s">
        <v>718</v>
      </c>
      <c r="C320" t="str">
        <f>IF(ISERROR(VLOOKUP(B320,AffectorValueTable!$A:$A,1,0)),"어펙터밸류없음","")</f>
        <v/>
      </c>
      <c r="D320">
        <v>4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f t="shared" si="28"/>
        <v>0.86249999999999993</v>
      </c>
      <c r="M320" t="s">
        <v>542</v>
      </c>
      <c r="O320" s="2">
        <f t="shared" ca="1" si="25"/>
        <v>21</v>
      </c>
      <c r="S320" s="2" t="str">
        <f t="shared" ca="1" si="26"/>
        <v/>
      </c>
    </row>
    <row r="321" spans="1:19" x14ac:dyDescent="0.3">
      <c r="A321" t="str">
        <f t="shared" si="24"/>
        <v>LP_CritBetter_05</v>
      </c>
      <c r="B321" t="s">
        <v>718</v>
      </c>
      <c r="C321" t="str">
        <f>IF(ISERROR(VLOOKUP(B321,AffectorValueTable!$A:$A,1,0)),"어펙터밸류없음","")</f>
        <v/>
      </c>
      <c r="D321">
        <v>5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f t="shared" si="28"/>
        <v>1.125</v>
      </c>
      <c r="M321" t="s">
        <v>542</v>
      </c>
      <c r="O321" s="2">
        <f t="shared" ca="1" si="25"/>
        <v>21</v>
      </c>
      <c r="S321" s="2" t="str">
        <f t="shared" ca="1" si="26"/>
        <v/>
      </c>
    </row>
    <row r="322" spans="1:19" x14ac:dyDescent="0.3">
      <c r="A322" t="str">
        <f t="shared" si="24"/>
        <v>LP_CritBetter_06</v>
      </c>
      <c r="B322" t="s">
        <v>383</v>
      </c>
      <c r="C322" t="str">
        <f>IF(ISERROR(VLOOKUP(B322,AffectorValueTable!$A:$A,1,0)),"어펙터밸류없음","")</f>
        <v/>
      </c>
      <c r="D322">
        <v>6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f>J321</f>
        <v>1.125</v>
      </c>
      <c r="M322" t="s">
        <v>719</v>
      </c>
      <c r="O322" s="2">
        <f t="shared" ca="1" si="25"/>
        <v>21</v>
      </c>
      <c r="S322" s="2" t="str">
        <f t="shared" ca="1" si="26"/>
        <v/>
      </c>
    </row>
    <row r="323" spans="1:19" x14ac:dyDescent="0.3">
      <c r="A323" t="str">
        <f t="shared" si="24"/>
        <v>LP_CritBest_01</v>
      </c>
      <c r="B323" t="s">
        <v>720</v>
      </c>
      <c r="C323" t="str">
        <f>IF(ISERROR(VLOOKUP(B323,AffectorValueTable!$A:$A,1,0)),"어펙터밸류없음","")</f>
        <v/>
      </c>
      <c r="D323">
        <v>1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f>J281*4.5/6</f>
        <v>0.33749999999999997</v>
      </c>
      <c r="M323" t="s">
        <v>542</v>
      </c>
      <c r="O323" s="2">
        <f t="shared" ca="1" si="25"/>
        <v>21</v>
      </c>
      <c r="S323" s="2" t="str">
        <f t="shared" ca="1" si="26"/>
        <v/>
      </c>
    </row>
    <row r="324" spans="1:19" x14ac:dyDescent="0.3">
      <c r="A324" t="str">
        <f t="shared" si="24"/>
        <v>LP_CritBest_02</v>
      </c>
      <c r="B324" t="s">
        <v>720</v>
      </c>
      <c r="C324" t="str">
        <f>IF(ISERROR(VLOOKUP(B324,AffectorValueTable!$A:$A,1,0)),"어펙터밸류없음","")</f>
        <v/>
      </c>
      <c r="D324">
        <v>2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f>J282*4.5/6</f>
        <v>0.7087500000000001</v>
      </c>
      <c r="M324" t="s">
        <v>542</v>
      </c>
      <c r="O324" s="2">
        <f t="shared" ca="1" si="25"/>
        <v>21</v>
      </c>
      <c r="S324" s="2" t="str">
        <f t="shared" ca="1" si="26"/>
        <v/>
      </c>
    </row>
    <row r="325" spans="1:19" x14ac:dyDescent="0.3">
      <c r="A325" t="str">
        <f t="shared" si="24"/>
        <v>LP_CritBest_03</v>
      </c>
      <c r="B325" t="s">
        <v>720</v>
      </c>
      <c r="C325" t="str">
        <f>IF(ISERROR(VLOOKUP(B325,AffectorValueTable!$A:$A,1,0)),"어펙터밸류없음","")</f>
        <v/>
      </c>
      <c r="D325">
        <v>3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f>J283*4.5/6</f>
        <v>1.1137500000000002</v>
      </c>
      <c r="M325" t="s">
        <v>542</v>
      </c>
      <c r="O325" s="2">
        <f t="shared" ca="1" si="25"/>
        <v>21</v>
      </c>
      <c r="S325" s="2" t="str">
        <f t="shared" ca="1" si="26"/>
        <v/>
      </c>
    </row>
    <row r="326" spans="1:19" x14ac:dyDescent="0.3">
      <c r="A326" t="str">
        <f t="shared" si="24"/>
        <v>LP_CritBest_04</v>
      </c>
      <c r="B326" t="s">
        <v>384</v>
      </c>
      <c r="C326" t="str">
        <f>IF(ISERROR(VLOOKUP(B326,AffectorValueTable!$A:$A,1,0)),"어펙터밸류없음","")</f>
        <v/>
      </c>
      <c r="D326">
        <v>4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f>J325</f>
        <v>1.1137500000000002</v>
      </c>
      <c r="M326" t="s">
        <v>719</v>
      </c>
      <c r="O326" s="2">
        <f t="shared" ca="1" si="25"/>
        <v>21</v>
      </c>
      <c r="S326" s="2" t="str">
        <f t="shared" ca="1" si="26"/>
        <v/>
      </c>
    </row>
    <row r="327" spans="1:19" x14ac:dyDescent="0.3">
      <c r="A327" t="str">
        <f t="shared" si="24"/>
        <v>LP_MaxHp_01</v>
      </c>
      <c r="B327" t="s">
        <v>721</v>
      </c>
      <c r="C327" t="str">
        <f>IF(ISERROR(VLOOKUP(B327,AffectorValueTable!$A:$A,1,0)),"어펙터밸류없음","")</f>
        <v/>
      </c>
      <c r="D327">
        <v>1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f t="shared" ref="J327:J348" si="29">J262*2.5/6</f>
        <v>6.25E-2</v>
      </c>
      <c r="M327" t="s">
        <v>540</v>
      </c>
      <c r="O327" s="2">
        <f t="shared" ca="1" si="25"/>
        <v>19</v>
      </c>
      <c r="S327" s="2" t="str">
        <f t="shared" ca="1" si="26"/>
        <v/>
      </c>
    </row>
    <row r="328" spans="1:19" x14ac:dyDescent="0.3">
      <c r="A328" t="str">
        <f t="shared" ref="A328:A391" si="30">B328&amp;"_"&amp;TEXT(D328,"00")</f>
        <v>LP_MaxHp_02</v>
      </c>
      <c r="B328" t="s">
        <v>721</v>
      </c>
      <c r="C328" t="str">
        <f>IF(ISERROR(VLOOKUP(B328,AffectorValueTable!$A:$A,1,0)),"어펙터밸류없음","")</f>
        <v/>
      </c>
      <c r="D328">
        <v>2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f t="shared" si="29"/>
        <v>0.13125000000000001</v>
      </c>
      <c r="M328" t="s">
        <v>540</v>
      </c>
      <c r="O328" s="2">
        <f t="shared" ca="1" si="25"/>
        <v>19</v>
      </c>
      <c r="S328" s="2" t="str">
        <f t="shared" ca="1" si="26"/>
        <v/>
      </c>
    </row>
    <row r="329" spans="1:19" x14ac:dyDescent="0.3">
      <c r="A329" t="str">
        <f t="shared" si="30"/>
        <v>LP_MaxHp_03</v>
      </c>
      <c r="B329" t="s">
        <v>721</v>
      </c>
      <c r="C329" t="str">
        <f>IF(ISERROR(VLOOKUP(B329,AffectorValueTable!$A:$A,1,0)),"어펙터밸류없음","")</f>
        <v/>
      </c>
      <c r="D329">
        <v>3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f t="shared" si="29"/>
        <v>0.20625000000000002</v>
      </c>
      <c r="M329" t="s">
        <v>540</v>
      </c>
      <c r="O329" s="2">
        <f t="shared" ca="1" si="25"/>
        <v>19</v>
      </c>
      <c r="S329" s="2" t="str">
        <f t="shared" ca="1" si="26"/>
        <v/>
      </c>
    </row>
    <row r="330" spans="1:19" x14ac:dyDescent="0.3">
      <c r="A330" t="str">
        <f t="shared" si="30"/>
        <v>LP_MaxHp_04</v>
      </c>
      <c r="B330" t="s">
        <v>721</v>
      </c>
      <c r="C330" t="str">
        <f>IF(ISERROR(VLOOKUP(B330,AffectorValueTable!$A:$A,1,0)),"어펙터밸류없음","")</f>
        <v/>
      </c>
      <c r="D330">
        <v>4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f t="shared" si="29"/>
        <v>0.28749999999999998</v>
      </c>
      <c r="M330" t="s">
        <v>540</v>
      </c>
      <c r="O330" s="2">
        <f t="shared" ca="1" si="25"/>
        <v>19</v>
      </c>
      <c r="S330" s="2" t="str">
        <f t="shared" ca="1" si="26"/>
        <v/>
      </c>
    </row>
    <row r="331" spans="1:19" x14ac:dyDescent="0.3">
      <c r="A331" t="str">
        <f t="shared" si="30"/>
        <v>LP_MaxHp_05</v>
      </c>
      <c r="B331" t="s">
        <v>721</v>
      </c>
      <c r="C331" t="str">
        <f>IF(ISERROR(VLOOKUP(B331,AffectorValueTable!$A:$A,1,0)),"어펙터밸류없음","")</f>
        <v/>
      </c>
      <c r="D331">
        <v>5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f t="shared" si="29"/>
        <v>0.375</v>
      </c>
      <c r="M331" t="s">
        <v>540</v>
      </c>
      <c r="O331" s="2">
        <f t="shared" ref="O331:O475" ca="1" si="31">IF(NOT(ISBLANK(N331)),N331,
IF(ISBLANK(M331),"",
VLOOKUP(M331,OFFSET(INDIRECT("$A:$B"),0,MATCH(M$1&amp;"_Verify",INDIRECT("$1:$1"),0)-1),2,0)
))</f>
        <v>19</v>
      </c>
      <c r="S331" s="2" t="str">
        <f t="shared" ca="1" si="26"/>
        <v/>
      </c>
    </row>
    <row r="332" spans="1:19" x14ac:dyDescent="0.3">
      <c r="A332" t="str">
        <f t="shared" si="30"/>
        <v>LP_MaxHp_06</v>
      </c>
      <c r="B332" t="s">
        <v>721</v>
      </c>
      <c r="C332" t="str">
        <f>IF(ISERROR(VLOOKUP(B332,AffectorValueTable!$A:$A,1,0)),"어펙터밸류없음","")</f>
        <v/>
      </c>
      <c r="D332">
        <v>6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f t="shared" si="29"/>
        <v>0.46875</v>
      </c>
      <c r="M332" t="s">
        <v>540</v>
      </c>
      <c r="O332" s="2">
        <f t="shared" ca="1" si="31"/>
        <v>19</v>
      </c>
      <c r="S332" s="2" t="str">
        <f t="shared" ca="1" si="26"/>
        <v/>
      </c>
    </row>
    <row r="333" spans="1:19" x14ac:dyDescent="0.3">
      <c r="A333" t="str">
        <f t="shared" si="30"/>
        <v>LP_MaxHp_07</v>
      </c>
      <c r="B333" t="s">
        <v>721</v>
      </c>
      <c r="C333" t="str">
        <f>IF(ISERROR(VLOOKUP(B333,AffectorValueTable!$A:$A,1,0)),"어펙터밸류없음","")</f>
        <v/>
      </c>
      <c r="D333">
        <v>7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f t="shared" si="29"/>
        <v>0.56875000000000009</v>
      </c>
      <c r="M333" t="s">
        <v>540</v>
      </c>
      <c r="O333" s="2">
        <f t="shared" ca="1" si="31"/>
        <v>19</v>
      </c>
      <c r="S333" s="2" t="str">
        <f t="shared" ca="1" si="26"/>
        <v/>
      </c>
    </row>
    <row r="334" spans="1:19" x14ac:dyDescent="0.3">
      <c r="A334" t="str">
        <f t="shared" si="30"/>
        <v>LP_MaxHp_08</v>
      </c>
      <c r="B334" t="s">
        <v>721</v>
      </c>
      <c r="C334" t="str">
        <f>IF(ISERROR(VLOOKUP(B334,AffectorValueTable!$A:$A,1,0)),"어펙터밸류없음","")</f>
        <v/>
      </c>
      <c r="D334">
        <v>8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 t="shared" si="29"/>
        <v>0.67500000000000016</v>
      </c>
      <c r="M334" t="s">
        <v>540</v>
      </c>
      <c r="O334" s="2">
        <f t="shared" ca="1" si="31"/>
        <v>19</v>
      </c>
      <c r="S334" s="2" t="str">
        <f t="shared" ca="1" si="26"/>
        <v/>
      </c>
    </row>
    <row r="335" spans="1:19" x14ac:dyDescent="0.3">
      <c r="A335" t="str">
        <f t="shared" si="30"/>
        <v>LP_MaxHp_09</v>
      </c>
      <c r="B335" t="s">
        <v>721</v>
      </c>
      <c r="C335" t="str">
        <f>IF(ISERROR(VLOOKUP(B335,AffectorValueTable!$A:$A,1,0)),"어펙터밸류없음","")</f>
        <v/>
      </c>
      <c r="D335">
        <v>9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si="29"/>
        <v>0.78749999999999998</v>
      </c>
      <c r="M335" t="s">
        <v>540</v>
      </c>
      <c r="O335" s="2">
        <f t="shared" ca="1" si="31"/>
        <v>19</v>
      </c>
      <c r="S335" s="2" t="str">
        <f t="shared" ca="1" si="26"/>
        <v/>
      </c>
    </row>
    <row r="336" spans="1:19" x14ac:dyDescent="0.3">
      <c r="A336" t="str">
        <f t="shared" si="30"/>
        <v>LP_MaxHpBetter_01</v>
      </c>
      <c r="B336" t="s">
        <v>722</v>
      </c>
      <c r="C336" t="str">
        <f>IF(ISERROR(VLOOKUP(B336,AffectorValueTable!$A:$A,1,0)),"어펙터밸류없음","")</f>
        <v/>
      </c>
      <c r="D336">
        <v>1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29"/>
        <v>0.10416666666666667</v>
      </c>
      <c r="M336" t="s">
        <v>540</v>
      </c>
      <c r="O336" s="2">
        <f t="shared" ca="1" si="31"/>
        <v>19</v>
      </c>
      <c r="S336" s="2" t="str">
        <f t="shared" ca="1" si="26"/>
        <v/>
      </c>
    </row>
    <row r="337" spans="1:19" x14ac:dyDescent="0.3">
      <c r="A337" t="str">
        <f t="shared" si="30"/>
        <v>LP_MaxHpBetter_02</v>
      </c>
      <c r="B337" t="s">
        <v>722</v>
      </c>
      <c r="C337" t="str">
        <f>IF(ISERROR(VLOOKUP(B337,AffectorValueTable!$A:$A,1,0)),"어펙터밸류없음","")</f>
        <v/>
      </c>
      <c r="D337">
        <v>2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29"/>
        <v>0.21875</v>
      </c>
      <c r="M337" t="s">
        <v>540</v>
      </c>
      <c r="O337" s="2">
        <f t="shared" ca="1" si="31"/>
        <v>19</v>
      </c>
      <c r="S337" s="2" t="str">
        <f t="shared" ca="1" si="26"/>
        <v/>
      </c>
    </row>
    <row r="338" spans="1:19" x14ac:dyDescent="0.3">
      <c r="A338" t="str">
        <f t="shared" si="30"/>
        <v>LP_MaxHpBetter_03</v>
      </c>
      <c r="B338" t="s">
        <v>722</v>
      </c>
      <c r="C338" t="str">
        <f>IF(ISERROR(VLOOKUP(B338,AffectorValueTable!$A:$A,1,0)),"어펙터밸류없음","")</f>
        <v/>
      </c>
      <c r="D338">
        <v>3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29"/>
        <v>0.34375</v>
      </c>
      <c r="M338" t="s">
        <v>540</v>
      </c>
      <c r="O338" s="2">
        <f t="shared" ca="1" si="31"/>
        <v>19</v>
      </c>
      <c r="S338" s="2" t="str">
        <f t="shared" ca="1" si="26"/>
        <v/>
      </c>
    </row>
    <row r="339" spans="1:19" x14ac:dyDescent="0.3">
      <c r="A339" t="str">
        <f t="shared" si="30"/>
        <v>LP_MaxHpBetter_04</v>
      </c>
      <c r="B339" t="s">
        <v>722</v>
      </c>
      <c r="C339" t="str">
        <f>IF(ISERROR(VLOOKUP(B339,AffectorValueTable!$A:$A,1,0)),"어펙터밸류없음","")</f>
        <v/>
      </c>
      <c r="D339">
        <v>4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29"/>
        <v>0.47916666666666669</v>
      </c>
      <c r="M339" t="s">
        <v>540</v>
      </c>
      <c r="O339" s="2">
        <f t="shared" ca="1" si="31"/>
        <v>19</v>
      </c>
      <c r="S339" s="2" t="str">
        <f t="shared" ca="1" si="26"/>
        <v/>
      </c>
    </row>
    <row r="340" spans="1:19" x14ac:dyDescent="0.3">
      <c r="A340" t="str">
        <f t="shared" si="30"/>
        <v>LP_MaxHpBetter_05</v>
      </c>
      <c r="B340" t="s">
        <v>722</v>
      </c>
      <c r="C340" t="str">
        <f>IF(ISERROR(VLOOKUP(B340,AffectorValueTable!$A:$A,1,0)),"어펙터밸류없음","")</f>
        <v/>
      </c>
      <c r="D340">
        <v>5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29"/>
        <v>0.625</v>
      </c>
      <c r="M340" t="s">
        <v>540</v>
      </c>
      <c r="O340" s="2">
        <f t="shared" ca="1" si="31"/>
        <v>19</v>
      </c>
      <c r="S340" s="2" t="str">
        <f t="shared" ca="1" si="26"/>
        <v/>
      </c>
    </row>
    <row r="341" spans="1:19" x14ac:dyDescent="0.3">
      <c r="A341" t="str">
        <f t="shared" si="30"/>
        <v>LP_MaxHpBetter_06</v>
      </c>
      <c r="B341" t="s">
        <v>722</v>
      </c>
      <c r="C341" t="str">
        <f>IF(ISERROR(VLOOKUP(B341,AffectorValueTable!$A:$A,1,0)),"어펙터밸류없음","")</f>
        <v/>
      </c>
      <c r="D341">
        <v>6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29"/>
        <v>0.78125</v>
      </c>
      <c r="M341" t="s">
        <v>540</v>
      </c>
      <c r="O341" s="2">
        <f t="shared" ca="1" si="31"/>
        <v>19</v>
      </c>
      <c r="S341" s="2" t="str">
        <f t="shared" ca="1" si="26"/>
        <v/>
      </c>
    </row>
    <row r="342" spans="1:19" x14ac:dyDescent="0.3">
      <c r="A342" t="str">
        <f t="shared" si="30"/>
        <v>LP_MaxHpBetter_07</v>
      </c>
      <c r="B342" t="s">
        <v>722</v>
      </c>
      <c r="C342" t="str">
        <f>IF(ISERROR(VLOOKUP(B342,AffectorValueTable!$A:$A,1,0)),"어펙터밸류없음","")</f>
        <v/>
      </c>
      <c r="D342">
        <v>7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29"/>
        <v>0.94791666666666663</v>
      </c>
      <c r="M342" t="s">
        <v>540</v>
      </c>
      <c r="O342" s="2">
        <f t="shared" ca="1" si="31"/>
        <v>19</v>
      </c>
      <c r="S342" s="2" t="str">
        <f t="shared" ca="1" si="26"/>
        <v/>
      </c>
    </row>
    <row r="343" spans="1:19" x14ac:dyDescent="0.3">
      <c r="A343" t="str">
        <f t="shared" si="30"/>
        <v>LP_MaxHpBetter_08</v>
      </c>
      <c r="B343" t="s">
        <v>722</v>
      </c>
      <c r="C343" t="str">
        <f>IF(ISERROR(VLOOKUP(B343,AffectorValueTable!$A:$A,1,0)),"어펙터밸류없음","")</f>
        <v/>
      </c>
      <c r="D343">
        <v>8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29"/>
        <v>1.125</v>
      </c>
      <c r="M343" t="s">
        <v>540</v>
      </c>
      <c r="O343" s="2">
        <f t="shared" ca="1" si="31"/>
        <v>19</v>
      </c>
      <c r="S343" s="2" t="str">
        <f t="shared" ca="1" si="26"/>
        <v/>
      </c>
    </row>
    <row r="344" spans="1:19" x14ac:dyDescent="0.3">
      <c r="A344" t="str">
        <f t="shared" si="30"/>
        <v>LP_MaxHpBetter_09</v>
      </c>
      <c r="B344" t="s">
        <v>722</v>
      </c>
      <c r="C344" t="str">
        <f>IF(ISERROR(VLOOKUP(B344,AffectorValueTable!$A:$A,1,0)),"어펙터밸류없음","")</f>
        <v/>
      </c>
      <c r="D344">
        <v>9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29"/>
        <v>1.3125</v>
      </c>
      <c r="M344" t="s">
        <v>540</v>
      </c>
      <c r="O344" s="2">
        <f t="shared" ca="1" si="31"/>
        <v>19</v>
      </c>
      <c r="S344" s="2" t="str">
        <f t="shared" ca="1" si="26"/>
        <v/>
      </c>
    </row>
    <row r="345" spans="1:19" x14ac:dyDescent="0.3">
      <c r="A345" t="str">
        <f t="shared" si="30"/>
        <v>LP_MaxHpBetter_10</v>
      </c>
      <c r="B345" t="s">
        <v>392</v>
      </c>
      <c r="C345" t="str">
        <f>IF(ISERROR(VLOOKUP(B345,AffectorValueTable!$A:$A,1,0)),"어펙터밸류없음","")</f>
        <v/>
      </c>
      <c r="D345">
        <v>10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29"/>
        <v>1.3125</v>
      </c>
      <c r="M345" t="s">
        <v>540</v>
      </c>
      <c r="O345" s="2">
        <f t="shared" ca="1" si="31"/>
        <v>19</v>
      </c>
      <c r="S345" s="2" t="str">
        <f t="shared" ca="1" si="26"/>
        <v/>
      </c>
    </row>
    <row r="346" spans="1:19" x14ac:dyDescent="0.3">
      <c r="A346" t="str">
        <f t="shared" si="30"/>
        <v>LP_MaxHpBest_01</v>
      </c>
      <c r="B346" t="s">
        <v>723</v>
      </c>
      <c r="C346" t="str">
        <f>IF(ISERROR(VLOOKUP(B346,AffectorValueTable!$A:$A,1,0)),"어펙터밸류없음","")</f>
        <v/>
      </c>
      <c r="D346">
        <v>1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29"/>
        <v>0.1875</v>
      </c>
      <c r="M346" t="s">
        <v>540</v>
      </c>
      <c r="O346" s="2">
        <f t="shared" ca="1" si="31"/>
        <v>19</v>
      </c>
      <c r="S346" s="2" t="str">
        <f t="shared" ca="1" si="26"/>
        <v/>
      </c>
    </row>
    <row r="347" spans="1:19" x14ac:dyDescent="0.3">
      <c r="A347" t="str">
        <f t="shared" si="30"/>
        <v>LP_MaxHpBest_02</v>
      </c>
      <c r="B347" t="s">
        <v>723</v>
      </c>
      <c r="C347" t="str">
        <f>IF(ISERROR(VLOOKUP(B347,AffectorValueTable!$A:$A,1,0)),"어펙터밸류없음","")</f>
        <v/>
      </c>
      <c r="D347">
        <v>2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29"/>
        <v>0.39375000000000004</v>
      </c>
      <c r="M347" t="s">
        <v>540</v>
      </c>
      <c r="O347" s="2">
        <f t="shared" ca="1" si="31"/>
        <v>19</v>
      </c>
      <c r="S347" s="2" t="str">
        <f t="shared" ca="1" si="26"/>
        <v/>
      </c>
    </row>
    <row r="348" spans="1:19" x14ac:dyDescent="0.3">
      <c r="A348" t="str">
        <f t="shared" si="30"/>
        <v>LP_MaxHpBest_03</v>
      </c>
      <c r="B348" t="s">
        <v>723</v>
      </c>
      <c r="C348" t="str">
        <f>IF(ISERROR(VLOOKUP(B348,AffectorValueTable!$A:$A,1,0)),"어펙터밸류없음","")</f>
        <v/>
      </c>
      <c r="D348">
        <v>3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29"/>
        <v>0.61875000000000013</v>
      </c>
      <c r="M348" t="s">
        <v>540</v>
      </c>
      <c r="O348" s="2">
        <f t="shared" ca="1" si="31"/>
        <v>19</v>
      </c>
      <c r="S348" s="2" t="str">
        <f t="shared" ca="1" si="26"/>
        <v/>
      </c>
    </row>
    <row r="349" spans="1:19" x14ac:dyDescent="0.3">
      <c r="A349" t="str">
        <f t="shared" si="30"/>
        <v>LP_MaxHpBest_04</v>
      </c>
      <c r="B349" t="s">
        <v>723</v>
      </c>
      <c r="C349" t="str">
        <f>IF(ISERROR(VLOOKUP(B349,AffectorValueTable!$A:$A,1,0)),"어펙터밸류없음","")</f>
        <v/>
      </c>
      <c r="D349">
        <v>4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v>0.86249999999999993</v>
      </c>
      <c r="M349" t="s">
        <v>540</v>
      </c>
      <c r="O349" s="2">
        <f t="shared" ca="1" si="31"/>
        <v>19</v>
      </c>
      <c r="S349" s="2" t="str">
        <f t="shared" ca="1" si="26"/>
        <v/>
      </c>
    </row>
    <row r="350" spans="1:19" x14ac:dyDescent="0.3">
      <c r="A350" t="str">
        <f t="shared" si="30"/>
        <v>LP_MaxHpBest_05</v>
      </c>
      <c r="B350" t="s">
        <v>723</v>
      </c>
      <c r="C350" t="str">
        <f>IF(ISERROR(VLOOKUP(B350,AffectorValueTable!$A:$A,1,0)),"어펙터밸류없음","")</f>
        <v/>
      </c>
      <c r="D350">
        <v>5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v>1.125</v>
      </c>
      <c r="M350" t="s">
        <v>540</v>
      </c>
      <c r="O350" s="2">
        <f t="shared" ca="1" si="31"/>
        <v>19</v>
      </c>
      <c r="S350" s="2" t="str">
        <f t="shared" ca="1" si="26"/>
        <v/>
      </c>
    </row>
    <row r="351" spans="1:19" x14ac:dyDescent="0.3">
      <c r="A351" t="str">
        <f t="shared" si="30"/>
        <v>LP_MaxHpBest_06</v>
      </c>
      <c r="B351" t="s">
        <v>393</v>
      </c>
      <c r="C351" t="str">
        <f>IF(ISERROR(VLOOKUP(B351,AffectorValueTable!$A:$A,1,0)),"어펙터밸류없음","")</f>
        <v/>
      </c>
      <c r="D351">
        <v>6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v>1.125</v>
      </c>
      <c r="M351" t="s">
        <v>540</v>
      </c>
      <c r="O351" s="2">
        <f t="shared" ca="1" si="31"/>
        <v>19</v>
      </c>
      <c r="S351" s="2" t="str">
        <f t="shared" ca="1" si="26"/>
        <v/>
      </c>
    </row>
    <row r="352" spans="1:19" x14ac:dyDescent="0.3">
      <c r="A352" t="str">
        <f t="shared" si="30"/>
        <v>LP_MaxHpPowerSource_01</v>
      </c>
      <c r="B352" t="s">
        <v>394</v>
      </c>
      <c r="C352" t="str">
        <f>IF(ISERROR(VLOOKUP(B352,AffectorValueTable!$A:$A,1,0)),"어펙터밸류없음","")</f>
        <v/>
      </c>
      <c r="D352">
        <v>1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ref="J352:J356" si="32">J262*2.5/8</f>
        <v>4.6875E-2</v>
      </c>
      <c r="M352" t="s">
        <v>540</v>
      </c>
      <c r="O352" s="2">
        <f t="shared" ca="1" si="31"/>
        <v>19</v>
      </c>
      <c r="S352" s="2" t="str">
        <f t="shared" ca="1" si="26"/>
        <v/>
      </c>
    </row>
    <row r="353" spans="1:19" x14ac:dyDescent="0.3">
      <c r="A353" t="str">
        <f t="shared" si="30"/>
        <v>LP_MaxHpPowerSource_02</v>
      </c>
      <c r="B353" t="s">
        <v>394</v>
      </c>
      <c r="C353" t="str">
        <f>IF(ISERROR(VLOOKUP(B353,AffectorValueTable!$A:$A,1,0)),"어펙터밸류없음","")</f>
        <v/>
      </c>
      <c r="D353">
        <v>2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32"/>
        <v>9.8437499999999997E-2</v>
      </c>
      <c r="M353" t="s">
        <v>540</v>
      </c>
      <c r="O353" s="2">
        <f t="shared" ca="1" si="31"/>
        <v>19</v>
      </c>
      <c r="S353" s="2" t="str">
        <f t="shared" ca="1" si="26"/>
        <v/>
      </c>
    </row>
    <row r="354" spans="1:19" x14ac:dyDescent="0.3">
      <c r="A354" t="str">
        <f t="shared" si="30"/>
        <v>LP_MaxHpPowerSource_03</v>
      </c>
      <c r="B354" t="s">
        <v>394</v>
      </c>
      <c r="C354" t="str">
        <f>IF(ISERROR(VLOOKUP(B354,AffectorValueTable!$A:$A,1,0)),"어펙터밸류없음","")</f>
        <v/>
      </c>
      <c r="D354">
        <v>3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32"/>
        <v>0.15468750000000001</v>
      </c>
      <c r="M354" t="s">
        <v>540</v>
      </c>
      <c r="O354" s="2">
        <f t="shared" ca="1" si="31"/>
        <v>19</v>
      </c>
      <c r="S354" s="2" t="str">
        <f t="shared" ca="1" si="26"/>
        <v/>
      </c>
    </row>
    <row r="355" spans="1:19" x14ac:dyDescent="0.3">
      <c r="A355" t="str">
        <f t="shared" si="30"/>
        <v>LP_MaxHpPowerSource_04</v>
      </c>
      <c r="B355" t="s">
        <v>394</v>
      </c>
      <c r="C355" t="str">
        <f>IF(ISERROR(VLOOKUP(B355,AffectorValueTable!$A:$A,1,0)),"어펙터밸류없음","")</f>
        <v/>
      </c>
      <c r="D355">
        <v>4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32"/>
        <v>0.21562499999999998</v>
      </c>
      <c r="M355" t="s">
        <v>540</v>
      </c>
      <c r="O355" s="2">
        <f t="shared" ca="1" si="31"/>
        <v>19</v>
      </c>
      <c r="S355" s="2" t="str">
        <f t="shared" ca="1" si="26"/>
        <v/>
      </c>
    </row>
    <row r="356" spans="1:19" x14ac:dyDescent="0.3">
      <c r="A356" t="str">
        <f t="shared" si="30"/>
        <v>LP_MaxHpPowerSource_05</v>
      </c>
      <c r="B356" t="s">
        <v>394</v>
      </c>
      <c r="C356" t="str">
        <f>IF(ISERROR(VLOOKUP(B356,AffectorValueTable!$A:$A,1,0)),"어펙터밸류없음","")</f>
        <v/>
      </c>
      <c r="D356">
        <v>5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32"/>
        <v>0.28125</v>
      </c>
      <c r="M356" t="s">
        <v>540</v>
      </c>
      <c r="O356" s="2">
        <f t="shared" ca="1" si="31"/>
        <v>19</v>
      </c>
      <c r="S356" s="2" t="str">
        <f t="shared" ca="1" si="26"/>
        <v/>
      </c>
    </row>
    <row r="357" spans="1:19" x14ac:dyDescent="0.3">
      <c r="A357" t="str">
        <f t="shared" si="30"/>
        <v>LP_ReduceDmgProjectile_01</v>
      </c>
      <c r="B357" t="s">
        <v>395</v>
      </c>
      <c r="C357" t="str">
        <f>IF(ISERROR(VLOOKUP(B357,AffectorValueTable!$A:$A,1,0)),"어펙터밸류없음","")</f>
        <v/>
      </c>
      <c r="D357">
        <v>1</v>
      </c>
      <c r="E357" t="str">
        <f>VLOOKUP($B357,AffectorValueTable!$1:$1048576,MATCH(AffectorValueTable!$B$1,AffectorValueTable!$1:$1,0),0)</f>
        <v>ReduceDamage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>
        <f t="shared" ref="J357:J375" si="33">J262*4/6</f>
        <v>9.9999999999999992E-2</v>
      </c>
      <c r="O357" s="2" t="str">
        <f t="shared" ca="1" si="31"/>
        <v/>
      </c>
      <c r="S357" s="2" t="str">
        <f t="shared" ca="1" si="26"/>
        <v/>
      </c>
    </row>
    <row r="358" spans="1:19" x14ac:dyDescent="0.3">
      <c r="A358" t="str">
        <f t="shared" si="30"/>
        <v>LP_ReduceDmgProjectile_02</v>
      </c>
      <c r="B358" t="s">
        <v>395</v>
      </c>
      <c r="C358" t="str">
        <f>IF(ISERROR(VLOOKUP(B358,AffectorValueTable!$A:$A,1,0)),"어펙터밸류없음","")</f>
        <v/>
      </c>
      <c r="D358">
        <v>2</v>
      </c>
      <c r="E358" t="str">
        <f>VLOOKUP($B358,AffectorValueTable!$1:$1048576,MATCH(AffectorValueTable!$B$1,AffectorValueTable!$1:$1,0),0)</f>
        <v>ReduceDamage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>
        <f t="shared" si="33"/>
        <v>0.21</v>
      </c>
      <c r="O358" s="2" t="str">
        <f t="shared" ca="1" si="31"/>
        <v/>
      </c>
      <c r="S358" s="2" t="str">
        <f t="shared" ca="1" si="26"/>
        <v/>
      </c>
    </row>
    <row r="359" spans="1:19" x14ac:dyDescent="0.3">
      <c r="A359" t="str">
        <f t="shared" si="30"/>
        <v>LP_ReduceDmgProjectile_03</v>
      </c>
      <c r="B359" t="s">
        <v>395</v>
      </c>
      <c r="C359" t="str">
        <f>IF(ISERROR(VLOOKUP(B359,AffectorValueTable!$A:$A,1,0)),"어펙터밸류없음","")</f>
        <v/>
      </c>
      <c r="D359">
        <v>3</v>
      </c>
      <c r="E359" t="str">
        <f>VLOOKUP($B359,AffectorValueTable!$1:$1048576,MATCH(AffectorValueTable!$B$1,AffectorValueTable!$1:$1,0),0)</f>
        <v>ReduceDamage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>
        <f t="shared" si="33"/>
        <v>0.33</v>
      </c>
      <c r="O359" s="2" t="str">
        <f t="shared" ca="1" si="31"/>
        <v/>
      </c>
      <c r="S359" s="2" t="str">
        <f t="shared" ca="1" si="26"/>
        <v/>
      </c>
    </row>
    <row r="360" spans="1:19" x14ac:dyDescent="0.3">
      <c r="A360" t="str">
        <f t="shared" si="30"/>
        <v>LP_ReduceDmgProjectile_04</v>
      </c>
      <c r="B360" t="s">
        <v>395</v>
      </c>
      <c r="C360" t="str">
        <f>IF(ISERROR(VLOOKUP(B360,AffectorValueTable!$A:$A,1,0)),"어펙터밸류없음","")</f>
        <v/>
      </c>
      <c r="D360">
        <v>4</v>
      </c>
      <c r="E360" t="str">
        <f>VLOOKUP($B360,AffectorValueTable!$1:$1048576,MATCH(AffectorValueTable!$B$1,AffectorValueTable!$1:$1,0),0)</f>
        <v>ReduceDamage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>
        <f t="shared" si="33"/>
        <v>0.45999999999999996</v>
      </c>
      <c r="O360" s="2" t="str">
        <f t="shared" ca="1" si="31"/>
        <v/>
      </c>
      <c r="S360" s="2" t="str">
        <f t="shared" ca="1" si="26"/>
        <v/>
      </c>
    </row>
    <row r="361" spans="1:19" x14ac:dyDescent="0.3">
      <c r="A361" t="str">
        <f t="shared" si="30"/>
        <v>LP_ReduceDmgProjectile_05</v>
      </c>
      <c r="B361" t="s">
        <v>395</v>
      </c>
      <c r="C361" t="str">
        <f>IF(ISERROR(VLOOKUP(B361,AffectorValueTable!$A:$A,1,0)),"어펙터밸류없음","")</f>
        <v/>
      </c>
      <c r="D361">
        <v>5</v>
      </c>
      <c r="E361" t="str">
        <f>VLOOKUP($B361,AffectorValueTable!$1:$1048576,MATCH(AffectorValueTable!$B$1,AffectorValueTable!$1:$1,0),0)</f>
        <v>ReduceDamage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>
        <f t="shared" si="33"/>
        <v>0.6</v>
      </c>
      <c r="O361" s="2" t="str">
        <f t="shared" ca="1" si="31"/>
        <v/>
      </c>
      <c r="S361" s="2" t="str">
        <f t="shared" ca="1" si="26"/>
        <v/>
      </c>
    </row>
    <row r="362" spans="1:19" x14ac:dyDescent="0.3">
      <c r="A362" t="str">
        <f t="shared" si="30"/>
        <v>LP_ReduceDmgProjectile_06</v>
      </c>
      <c r="B362" t="s">
        <v>395</v>
      </c>
      <c r="C362" t="str">
        <f>IF(ISERROR(VLOOKUP(B362,AffectorValueTable!$A:$A,1,0)),"어펙터밸류없음","")</f>
        <v/>
      </c>
      <c r="D362">
        <v>6</v>
      </c>
      <c r="E362" t="str">
        <f>VLOOKUP($B362,AffectorValueTable!$1:$1048576,MATCH(AffectorValueTable!$B$1,AffectorValueTable!$1:$1,0),0)</f>
        <v>ReduceDamage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>
        <f t="shared" si="33"/>
        <v>0.75</v>
      </c>
      <c r="O362" s="2" t="str">
        <f t="shared" ca="1" si="31"/>
        <v/>
      </c>
      <c r="S362" s="2" t="str">
        <f t="shared" ca="1" si="26"/>
        <v/>
      </c>
    </row>
    <row r="363" spans="1:19" x14ac:dyDescent="0.3">
      <c r="A363" t="str">
        <f t="shared" si="30"/>
        <v>LP_ReduceDmgProjectile_07</v>
      </c>
      <c r="B363" t="s">
        <v>395</v>
      </c>
      <c r="C363" t="str">
        <f>IF(ISERROR(VLOOKUP(B363,AffectorValueTable!$A:$A,1,0)),"어펙터밸류없음","")</f>
        <v/>
      </c>
      <c r="D363">
        <v>7</v>
      </c>
      <c r="E363" t="str">
        <f>VLOOKUP($B363,AffectorValueTable!$1:$1048576,MATCH(AffectorValueTable!$B$1,AffectorValueTable!$1:$1,0),0)</f>
        <v>ReduceDamage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>
        <f t="shared" si="33"/>
        <v>0.91000000000000014</v>
      </c>
      <c r="O363" s="2" t="str">
        <f t="shared" ca="1" si="31"/>
        <v/>
      </c>
      <c r="S363" s="2" t="str">
        <f t="shared" ca="1" si="26"/>
        <v/>
      </c>
    </row>
    <row r="364" spans="1:19" x14ac:dyDescent="0.3">
      <c r="A364" t="str">
        <f t="shared" si="30"/>
        <v>LP_ReduceDmgProjectile_08</v>
      </c>
      <c r="B364" t="s">
        <v>395</v>
      </c>
      <c r="C364" t="str">
        <f>IF(ISERROR(VLOOKUP(B364,AffectorValueTable!$A:$A,1,0)),"어펙터밸류없음","")</f>
        <v/>
      </c>
      <c r="D364">
        <v>8</v>
      </c>
      <c r="E364" t="str">
        <f>VLOOKUP($B364,AffectorValueTable!$1:$1048576,MATCH(AffectorValueTable!$B$1,AffectorValueTable!$1:$1,0),0)</f>
        <v>ReduceDamage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J364">
        <f t="shared" si="33"/>
        <v>1.08</v>
      </c>
      <c r="O364" s="2" t="str">
        <f t="shared" ca="1" si="31"/>
        <v/>
      </c>
      <c r="S364" s="2" t="str">
        <f t="shared" ca="1" si="26"/>
        <v/>
      </c>
    </row>
    <row r="365" spans="1:19" x14ac:dyDescent="0.3">
      <c r="A365" t="str">
        <f t="shared" si="30"/>
        <v>LP_ReduceDmgProjectile_09</v>
      </c>
      <c r="B365" t="s">
        <v>395</v>
      </c>
      <c r="C365" t="str">
        <f>IF(ISERROR(VLOOKUP(B365,AffectorValueTable!$A:$A,1,0)),"어펙터밸류없음","")</f>
        <v/>
      </c>
      <c r="D365">
        <v>9</v>
      </c>
      <c r="E365" t="str">
        <f>VLOOKUP($B365,AffectorValueTable!$1:$1048576,MATCH(AffectorValueTable!$B$1,AffectorValueTable!$1:$1,0),0)</f>
        <v>ReduceDamage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>
        <f t="shared" si="33"/>
        <v>1.26</v>
      </c>
      <c r="O365" s="2" t="str">
        <f t="shared" ca="1" si="31"/>
        <v/>
      </c>
      <c r="S365" s="2" t="str">
        <f t="shared" ca="1" si="26"/>
        <v/>
      </c>
    </row>
    <row r="366" spans="1:19" x14ac:dyDescent="0.3">
      <c r="A366" t="str">
        <f t="shared" si="30"/>
        <v>LP_ReduceDmgProjectileBetter_01</v>
      </c>
      <c r="B366" t="s">
        <v>396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ReduceDamage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>
        <f t="shared" si="33"/>
        <v>0.16666666666666666</v>
      </c>
      <c r="O366" s="2" t="str">
        <f t="shared" ca="1" si="31"/>
        <v/>
      </c>
      <c r="S366" s="2" t="str">
        <f t="shared" ca="1" si="26"/>
        <v/>
      </c>
    </row>
    <row r="367" spans="1:19" x14ac:dyDescent="0.3">
      <c r="A367" t="str">
        <f t="shared" si="30"/>
        <v>LP_ReduceDmgProjectileBetter_02</v>
      </c>
      <c r="B367" t="s">
        <v>396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ReduceDamage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>
        <f t="shared" si="33"/>
        <v>0.35000000000000003</v>
      </c>
      <c r="O367" s="2" t="str">
        <f t="shared" ca="1" si="31"/>
        <v/>
      </c>
      <c r="S367" s="2" t="str">
        <f t="shared" ca="1" si="26"/>
        <v/>
      </c>
    </row>
    <row r="368" spans="1:19" x14ac:dyDescent="0.3">
      <c r="A368" t="str">
        <f t="shared" si="30"/>
        <v>LP_ReduceDmgProjectileBetter_03</v>
      </c>
      <c r="B368" t="s">
        <v>396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ReduceDamage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>
        <f t="shared" si="33"/>
        <v>0.55000000000000004</v>
      </c>
      <c r="O368" s="2" t="str">
        <f t="shared" ca="1" si="31"/>
        <v/>
      </c>
      <c r="S368" s="2" t="str">
        <f t="shared" ca="1" si="26"/>
        <v/>
      </c>
    </row>
    <row r="369" spans="1:19" x14ac:dyDescent="0.3">
      <c r="A369" t="str">
        <f t="shared" si="30"/>
        <v>LP_ReduceDmgProjectileBetter_04</v>
      </c>
      <c r="B369" t="s">
        <v>396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ReduceDamage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>
        <f t="shared" si="33"/>
        <v>0.76666666666666661</v>
      </c>
      <c r="O369" s="2" t="str">
        <f t="shared" ca="1" si="31"/>
        <v/>
      </c>
      <c r="S369" s="2" t="str">
        <f t="shared" ca="1" si="26"/>
        <v/>
      </c>
    </row>
    <row r="370" spans="1:19" x14ac:dyDescent="0.3">
      <c r="A370" t="str">
        <f t="shared" si="30"/>
        <v>LP_ReduceDmgProjectileBetter_05</v>
      </c>
      <c r="B370" t="s">
        <v>396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ReduceDamage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>
        <f t="shared" si="33"/>
        <v>1</v>
      </c>
      <c r="O370" s="2" t="str">
        <f t="shared" ca="1" si="31"/>
        <v/>
      </c>
      <c r="S370" s="2" t="str">
        <f t="shared" ca="1" si="26"/>
        <v/>
      </c>
    </row>
    <row r="371" spans="1:19" x14ac:dyDescent="0.3">
      <c r="A371" t="str">
        <f t="shared" si="30"/>
        <v>LP_ReduceDmgProjectileBetter_06</v>
      </c>
      <c r="B371" t="s">
        <v>396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ReduceDamage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>
        <f t="shared" si="33"/>
        <v>1.25</v>
      </c>
      <c r="O371" s="2" t="str">
        <f t="shared" ca="1" si="31"/>
        <v/>
      </c>
      <c r="S371" s="2" t="str">
        <f t="shared" ca="1" si="26"/>
        <v/>
      </c>
    </row>
    <row r="372" spans="1:19" x14ac:dyDescent="0.3">
      <c r="A372" t="str">
        <f t="shared" si="30"/>
        <v>LP_ReduceDmgProjectileBetter_07</v>
      </c>
      <c r="B372" t="s">
        <v>396</v>
      </c>
      <c r="C372" t="str">
        <f>IF(ISERROR(VLOOKUP(B372,AffectorValueTable!$A:$A,1,0)),"어펙터밸류없음","")</f>
        <v/>
      </c>
      <c r="D372">
        <v>7</v>
      </c>
      <c r="E372" t="str">
        <f>VLOOKUP($B372,AffectorValueTable!$1:$1048576,MATCH(AffectorValueTable!$B$1,AffectorValueTable!$1:$1,0),0)</f>
        <v>ReduceDamage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>
        <f t="shared" si="33"/>
        <v>1.5166666666666666</v>
      </c>
      <c r="O372" s="2" t="str">
        <f t="shared" ca="1" si="31"/>
        <v/>
      </c>
      <c r="S372" s="2" t="str">
        <f t="shared" ca="1" si="26"/>
        <v/>
      </c>
    </row>
    <row r="373" spans="1:19" x14ac:dyDescent="0.3">
      <c r="A373" t="str">
        <f t="shared" si="30"/>
        <v>LP_ReduceDmgProjectileBetter_08</v>
      </c>
      <c r="B373" t="s">
        <v>396</v>
      </c>
      <c r="C373" t="str">
        <f>IF(ISERROR(VLOOKUP(B373,AffectorValueTable!$A:$A,1,0)),"어펙터밸류없음","")</f>
        <v/>
      </c>
      <c r="D373">
        <v>8</v>
      </c>
      <c r="E373" t="str">
        <f>VLOOKUP($B373,AffectorValueTable!$1:$1048576,MATCH(AffectorValueTable!$B$1,AffectorValueTable!$1:$1,0),0)</f>
        <v>ReduceDamage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>
        <f t="shared" si="33"/>
        <v>1.8</v>
      </c>
      <c r="O373" s="2" t="str">
        <f t="shared" ca="1" si="31"/>
        <v/>
      </c>
      <c r="S373" s="2" t="str">
        <f t="shared" ca="1" si="26"/>
        <v/>
      </c>
    </row>
    <row r="374" spans="1:19" x14ac:dyDescent="0.3">
      <c r="A374" t="str">
        <f t="shared" si="30"/>
        <v>LP_ReduceDmgProjectileBetter_09</v>
      </c>
      <c r="B374" t="s">
        <v>396</v>
      </c>
      <c r="C374" t="str">
        <f>IF(ISERROR(VLOOKUP(B374,AffectorValueTable!$A:$A,1,0)),"어펙터밸류없음","")</f>
        <v/>
      </c>
      <c r="D374">
        <v>9</v>
      </c>
      <c r="E374" t="str">
        <f>VLOOKUP($B374,AffectorValueTable!$1:$1048576,MATCH(AffectorValueTable!$B$1,AffectorValueTable!$1:$1,0),0)</f>
        <v>ReduceDamage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>
        <f t="shared" si="33"/>
        <v>2.1</v>
      </c>
      <c r="O374" s="2" t="str">
        <f t="shared" ca="1" si="31"/>
        <v/>
      </c>
      <c r="S374" s="2" t="str">
        <f t="shared" ca="1" si="26"/>
        <v/>
      </c>
    </row>
    <row r="375" spans="1:19" x14ac:dyDescent="0.3">
      <c r="A375" t="str">
        <f t="shared" si="30"/>
        <v>LP_ReduceDmgProjectileBetter_10</v>
      </c>
      <c r="B375" t="s">
        <v>724</v>
      </c>
      <c r="C375" t="str">
        <f>IF(ISERROR(VLOOKUP(B375,AffectorValueTable!$A:$A,1,0)),"어펙터밸류없음","")</f>
        <v/>
      </c>
      <c r="D375">
        <v>10</v>
      </c>
      <c r="E375" t="str">
        <f>VLOOKUP($B375,AffectorValueTable!$1:$1048576,MATCH(AffectorValueTable!$B$1,AffectorValueTable!$1:$1,0),0)</f>
        <v>ReduceDamage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>
        <f t="shared" si="33"/>
        <v>2.1</v>
      </c>
      <c r="O375" s="2" t="str">
        <f t="shared" ca="1" si="31"/>
        <v/>
      </c>
      <c r="S375" s="2" t="str">
        <f t="shared" ca="1" si="26"/>
        <v/>
      </c>
    </row>
    <row r="376" spans="1:19" x14ac:dyDescent="0.3">
      <c r="A376" t="str">
        <f t="shared" si="30"/>
        <v>LP_ReduceDmgMelee_01</v>
      </c>
      <c r="B376" t="s">
        <v>725</v>
      </c>
      <c r="C376" t="str">
        <f>IF(ISERROR(VLOOKUP(B376,AffectorValueTable!$A:$A,1,0)),"어펙터밸류없음","")</f>
        <v/>
      </c>
      <c r="D376">
        <v>1</v>
      </c>
      <c r="E376" t="str">
        <f>VLOOKUP($B376,AffectorValueTable!$1:$1048576,MATCH(AffectorValueTable!$B$1,AffectorValueTable!$1:$1,0),0)</f>
        <v>ReduceDamage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>
        <f t="shared" ref="I376:I393" si="34">J262*4/6*1.5</f>
        <v>0.15</v>
      </c>
      <c r="O376" s="2" t="str">
        <f t="shared" ca="1" si="31"/>
        <v/>
      </c>
      <c r="S376" s="2" t="str">
        <f t="shared" ca="1" si="26"/>
        <v/>
      </c>
    </row>
    <row r="377" spans="1:19" x14ac:dyDescent="0.3">
      <c r="A377" t="str">
        <f t="shared" si="30"/>
        <v>LP_ReduceDmgMelee_02</v>
      </c>
      <c r="B377" t="s">
        <v>725</v>
      </c>
      <c r="C377" t="str">
        <f>IF(ISERROR(VLOOKUP(B377,AffectorValueTable!$A:$A,1,0)),"어펙터밸류없음","")</f>
        <v/>
      </c>
      <c r="D377">
        <v>2</v>
      </c>
      <c r="E377" t="str">
        <f>VLOOKUP($B377,AffectorValueTable!$1:$1048576,MATCH(AffectorValueTable!$B$1,AffectorValueTable!$1:$1,0),0)</f>
        <v>ReduceDamage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>
        <f t="shared" si="34"/>
        <v>0.315</v>
      </c>
      <c r="O377" s="2" t="str">
        <f t="shared" ca="1" si="31"/>
        <v/>
      </c>
      <c r="S377" s="2" t="str">
        <f t="shared" ca="1" si="26"/>
        <v/>
      </c>
    </row>
    <row r="378" spans="1:19" x14ac:dyDescent="0.3">
      <c r="A378" t="str">
        <f t="shared" si="30"/>
        <v>LP_ReduceDmgMelee_03</v>
      </c>
      <c r="B378" t="s">
        <v>725</v>
      </c>
      <c r="C378" t="str">
        <f>IF(ISERROR(VLOOKUP(B378,AffectorValueTable!$A:$A,1,0)),"어펙터밸류없음","")</f>
        <v/>
      </c>
      <c r="D378">
        <v>3</v>
      </c>
      <c r="E378" t="str">
        <f>VLOOKUP($B378,AffectorValueTable!$1:$1048576,MATCH(AffectorValueTable!$B$1,AffectorValueTable!$1:$1,0),0)</f>
        <v>ReduceDamage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>
        <f t="shared" si="34"/>
        <v>0.495</v>
      </c>
      <c r="O378" s="2" t="str">
        <f t="shared" ca="1" si="31"/>
        <v/>
      </c>
      <c r="S378" s="2" t="str">
        <f t="shared" ca="1" si="26"/>
        <v/>
      </c>
    </row>
    <row r="379" spans="1:19" x14ac:dyDescent="0.3">
      <c r="A379" t="str">
        <f t="shared" si="30"/>
        <v>LP_ReduceDmgMelee_04</v>
      </c>
      <c r="B379" t="s">
        <v>725</v>
      </c>
      <c r="C379" t="str">
        <f>IF(ISERROR(VLOOKUP(B379,AffectorValueTable!$A:$A,1,0)),"어펙터밸류없음","")</f>
        <v/>
      </c>
      <c r="D379">
        <v>4</v>
      </c>
      <c r="E379" t="str">
        <f>VLOOKUP($B379,AffectorValueTable!$1:$1048576,MATCH(AffectorValueTable!$B$1,AffectorValueTable!$1:$1,0),0)</f>
        <v>ReduceDamage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>
        <f t="shared" si="34"/>
        <v>0.69</v>
      </c>
      <c r="O379" s="2" t="str">
        <f t="shared" ca="1" si="31"/>
        <v/>
      </c>
      <c r="S379" s="2" t="str">
        <f t="shared" ca="1" si="26"/>
        <v/>
      </c>
    </row>
    <row r="380" spans="1:19" x14ac:dyDescent="0.3">
      <c r="A380" t="str">
        <f t="shared" si="30"/>
        <v>LP_ReduceDmgMelee_05</v>
      </c>
      <c r="B380" t="s">
        <v>725</v>
      </c>
      <c r="C380" t="str">
        <f>IF(ISERROR(VLOOKUP(B380,AffectorValueTable!$A:$A,1,0)),"어펙터밸류없음","")</f>
        <v/>
      </c>
      <c r="D380">
        <v>5</v>
      </c>
      <c r="E380" t="str">
        <f>VLOOKUP($B380,AffectorValueTable!$1:$1048576,MATCH(AffectorValueTable!$B$1,AffectorValueTable!$1:$1,0),0)</f>
        <v>ReduceDamage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>
        <f t="shared" si="34"/>
        <v>0.89999999999999991</v>
      </c>
      <c r="O380" s="2" t="str">
        <f t="shared" ca="1" si="31"/>
        <v/>
      </c>
      <c r="S380" s="2" t="str">
        <f t="shared" ca="1" si="26"/>
        <v/>
      </c>
    </row>
    <row r="381" spans="1:19" x14ac:dyDescent="0.3">
      <c r="A381" t="str">
        <f t="shared" si="30"/>
        <v>LP_ReduceDmgMelee_06</v>
      </c>
      <c r="B381" t="s">
        <v>725</v>
      </c>
      <c r="C381" t="str">
        <f>IF(ISERROR(VLOOKUP(B381,AffectorValueTable!$A:$A,1,0)),"어펙터밸류없음","")</f>
        <v/>
      </c>
      <c r="D381">
        <v>6</v>
      </c>
      <c r="E381" t="str">
        <f>VLOOKUP($B381,AffectorValueTable!$1:$1048576,MATCH(AffectorValueTable!$B$1,AffectorValueTable!$1:$1,0),0)</f>
        <v>ReduceDamage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>
        <f t="shared" si="34"/>
        <v>1.125</v>
      </c>
      <c r="O381" s="2" t="str">
        <f t="shared" ca="1" si="31"/>
        <v/>
      </c>
      <c r="S381" s="2" t="str">
        <f t="shared" ca="1" si="26"/>
        <v/>
      </c>
    </row>
    <row r="382" spans="1:19" x14ac:dyDescent="0.3">
      <c r="A382" t="str">
        <f t="shared" si="30"/>
        <v>LP_ReduceDmgMelee_07</v>
      </c>
      <c r="B382" t="s">
        <v>725</v>
      </c>
      <c r="C382" t="str">
        <f>IF(ISERROR(VLOOKUP(B382,AffectorValueTable!$A:$A,1,0)),"어펙터밸류없음","")</f>
        <v/>
      </c>
      <c r="D382">
        <v>7</v>
      </c>
      <c r="E382" t="str">
        <f>VLOOKUP($B382,AffectorValueTable!$1:$1048576,MATCH(AffectorValueTable!$B$1,AffectorValueTable!$1:$1,0),0)</f>
        <v>ReduceDamage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>
        <f t="shared" si="34"/>
        <v>1.3650000000000002</v>
      </c>
      <c r="O382" s="2" t="str">
        <f t="shared" ca="1" si="31"/>
        <v/>
      </c>
      <c r="S382" s="2" t="str">
        <f t="shared" ca="1" si="26"/>
        <v/>
      </c>
    </row>
    <row r="383" spans="1:19" x14ac:dyDescent="0.3">
      <c r="A383" t="str">
        <f t="shared" si="30"/>
        <v>LP_ReduceDmgMelee_08</v>
      </c>
      <c r="B383" t="s">
        <v>725</v>
      </c>
      <c r="C383" t="str">
        <f>IF(ISERROR(VLOOKUP(B383,AffectorValueTable!$A:$A,1,0)),"어펙터밸류없음","")</f>
        <v/>
      </c>
      <c r="D383">
        <v>8</v>
      </c>
      <c r="E383" t="str">
        <f>VLOOKUP($B383,AffectorValueTable!$1:$1048576,MATCH(AffectorValueTable!$B$1,AffectorValueTable!$1:$1,0),0)</f>
        <v>ReduceDamage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>
        <f t="shared" si="34"/>
        <v>1.62</v>
      </c>
      <c r="O383" s="2" t="str">
        <f t="shared" ca="1" si="31"/>
        <v/>
      </c>
      <c r="S383" s="2" t="str">
        <f t="shared" ca="1" si="26"/>
        <v/>
      </c>
    </row>
    <row r="384" spans="1:19" x14ac:dyDescent="0.3">
      <c r="A384" t="str">
        <f t="shared" si="30"/>
        <v>LP_ReduceDmgMelee_09</v>
      </c>
      <c r="B384" t="s">
        <v>725</v>
      </c>
      <c r="C384" t="str">
        <f>IF(ISERROR(VLOOKUP(B384,AffectorValueTable!$A:$A,1,0)),"어펙터밸류없음","")</f>
        <v/>
      </c>
      <c r="D384">
        <v>9</v>
      </c>
      <c r="E384" t="str">
        <f>VLOOKUP($B384,AffectorValueTable!$1:$1048576,MATCH(AffectorValueTable!$B$1,AffectorValueTable!$1:$1,0),0)</f>
        <v>ReduceDamage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f t="shared" si="34"/>
        <v>1.8900000000000001</v>
      </c>
      <c r="O384" s="2" t="str">
        <f t="shared" ca="1" si="31"/>
        <v/>
      </c>
      <c r="S384" s="2" t="str">
        <f t="shared" ca="1" si="26"/>
        <v/>
      </c>
    </row>
    <row r="385" spans="1:19" x14ac:dyDescent="0.3">
      <c r="A385" t="str">
        <f t="shared" si="30"/>
        <v>LP_ReduceDmgMeleeBetter_01</v>
      </c>
      <c r="B385" t="s">
        <v>726</v>
      </c>
      <c r="C385" t="str">
        <f>IF(ISERROR(VLOOKUP(B385,AffectorValueTable!$A:$A,1,0)),"어펙터밸류없음","")</f>
        <v/>
      </c>
      <c r="D385">
        <v>1</v>
      </c>
      <c r="E385" t="str">
        <f>VLOOKUP($B385,AffectorValueTable!$1:$1048576,MATCH(AffectorValueTable!$B$1,AffectorValueTable!$1:$1,0),0)</f>
        <v>ReduceDamage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f t="shared" si="34"/>
        <v>0.25</v>
      </c>
      <c r="O385" s="2" t="str">
        <f t="shared" ca="1" si="31"/>
        <v/>
      </c>
      <c r="S385" s="2" t="str">
        <f t="shared" ca="1" si="26"/>
        <v/>
      </c>
    </row>
    <row r="386" spans="1:19" x14ac:dyDescent="0.3">
      <c r="A386" t="str">
        <f t="shared" si="30"/>
        <v>LP_ReduceDmgMeleeBetter_02</v>
      </c>
      <c r="B386" t="s">
        <v>726</v>
      </c>
      <c r="C386" t="str">
        <f>IF(ISERROR(VLOOKUP(B386,AffectorValueTable!$A:$A,1,0)),"어펙터밸류없음","")</f>
        <v/>
      </c>
      <c r="D386">
        <v>2</v>
      </c>
      <c r="E386" t="str">
        <f>VLOOKUP($B386,AffectorValueTable!$1:$1048576,MATCH(AffectorValueTable!$B$1,AffectorValueTable!$1:$1,0),0)</f>
        <v>ReduceDamage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f t="shared" si="34"/>
        <v>0.52500000000000002</v>
      </c>
      <c r="O386" s="2" t="str">
        <f t="shared" ca="1" si="31"/>
        <v/>
      </c>
      <c r="S386" s="2" t="str">
        <f t="shared" ca="1" si="26"/>
        <v/>
      </c>
    </row>
    <row r="387" spans="1:19" x14ac:dyDescent="0.3">
      <c r="A387" t="str">
        <f t="shared" si="30"/>
        <v>LP_ReduceDmgMeleeBetter_03</v>
      </c>
      <c r="B387" t="s">
        <v>726</v>
      </c>
      <c r="C387" t="str">
        <f>IF(ISERROR(VLOOKUP(B387,AffectorValueTable!$A:$A,1,0)),"어펙터밸류없음","")</f>
        <v/>
      </c>
      <c r="D387">
        <v>3</v>
      </c>
      <c r="E387" t="str">
        <f>VLOOKUP($B387,AffectorValueTable!$1:$1048576,MATCH(AffectorValueTable!$B$1,AffectorValueTable!$1:$1,0),0)</f>
        <v>ReduceDamage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f t="shared" si="34"/>
        <v>0.82500000000000007</v>
      </c>
      <c r="O387" s="2" t="str">
        <f t="shared" ca="1" si="31"/>
        <v/>
      </c>
      <c r="S387" s="2" t="str">
        <f t="shared" ca="1" si="26"/>
        <v/>
      </c>
    </row>
    <row r="388" spans="1:19" x14ac:dyDescent="0.3">
      <c r="A388" t="str">
        <f t="shared" si="30"/>
        <v>LP_ReduceDmgMeleeBetter_04</v>
      </c>
      <c r="B388" t="s">
        <v>726</v>
      </c>
      <c r="C388" t="str">
        <f>IF(ISERROR(VLOOKUP(B388,AffectorValueTable!$A:$A,1,0)),"어펙터밸류없음","")</f>
        <v/>
      </c>
      <c r="D388">
        <v>4</v>
      </c>
      <c r="E388" t="str">
        <f>VLOOKUP($B388,AffectorValueTable!$1:$1048576,MATCH(AffectorValueTable!$B$1,AffectorValueTable!$1:$1,0),0)</f>
        <v>ReduceDamage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f t="shared" si="34"/>
        <v>1.1499999999999999</v>
      </c>
      <c r="O388" s="2" t="str">
        <f t="shared" ca="1" si="31"/>
        <v/>
      </c>
      <c r="S388" s="2" t="str">
        <f t="shared" ca="1" si="26"/>
        <v/>
      </c>
    </row>
    <row r="389" spans="1:19" x14ac:dyDescent="0.3">
      <c r="A389" t="str">
        <f t="shared" si="30"/>
        <v>LP_ReduceDmgMeleeBetter_05</v>
      </c>
      <c r="B389" t="s">
        <v>726</v>
      </c>
      <c r="C389" t="str">
        <f>IF(ISERROR(VLOOKUP(B389,AffectorValueTable!$A:$A,1,0)),"어펙터밸류없음","")</f>
        <v/>
      </c>
      <c r="D389">
        <v>5</v>
      </c>
      <c r="E389" t="str">
        <f>VLOOKUP($B389,AffectorValueTable!$1:$1048576,MATCH(AffectorValueTable!$B$1,AffectorValueTable!$1:$1,0),0)</f>
        <v>ReduceDamage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f t="shared" si="34"/>
        <v>1.5</v>
      </c>
      <c r="O389" s="2" t="str">
        <f t="shared" ca="1" si="31"/>
        <v/>
      </c>
      <c r="S389" s="2" t="str">
        <f t="shared" ca="1" si="26"/>
        <v/>
      </c>
    </row>
    <row r="390" spans="1:19" x14ac:dyDescent="0.3">
      <c r="A390" t="str">
        <f t="shared" si="30"/>
        <v>LP_ReduceDmgMeleeBetter_06</v>
      </c>
      <c r="B390" t="s">
        <v>726</v>
      </c>
      <c r="C390" t="str">
        <f>IF(ISERROR(VLOOKUP(B390,AffectorValueTable!$A:$A,1,0)),"어펙터밸류없음","")</f>
        <v/>
      </c>
      <c r="D390">
        <v>6</v>
      </c>
      <c r="E390" t="str">
        <f>VLOOKUP($B390,AffectorValueTable!$1:$1048576,MATCH(AffectorValueTable!$B$1,AffectorValueTable!$1:$1,0),0)</f>
        <v>ReduceDamage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f t="shared" si="34"/>
        <v>1.875</v>
      </c>
      <c r="O390" s="2" t="str">
        <f t="shared" ca="1" si="31"/>
        <v/>
      </c>
      <c r="S390" s="2" t="str">
        <f t="shared" ca="1" si="26"/>
        <v/>
      </c>
    </row>
    <row r="391" spans="1:19" x14ac:dyDescent="0.3">
      <c r="A391" t="str">
        <f t="shared" si="30"/>
        <v>LP_ReduceDmgMeleeBetter_07</v>
      </c>
      <c r="B391" t="s">
        <v>726</v>
      </c>
      <c r="C391" t="str">
        <f>IF(ISERROR(VLOOKUP(B391,AffectorValueTable!$A:$A,1,0)),"어펙터밸류없음","")</f>
        <v/>
      </c>
      <c r="D391">
        <v>7</v>
      </c>
      <c r="E391" t="str">
        <f>VLOOKUP($B391,AffectorValueTable!$1:$1048576,MATCH(AffectorValueTable!$B$1,AffectorValueTable!$1:$1,0),0)</f>
        <v>ReduceDamage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f t="shared" si="34"/>
        <v>2.2749999999999999</v>
      </c>
      <c r="O391" s="2" t="str">
        <f t="shared" ca="1" si="31"/>
        <v/>
      </c>
      <c r="S391" s="2" t="str">
        <f t="shared" ca="1" si="26"/>
        <v/>
      </c>
    </row>
    <row r="392" spans="1:19" x14ac:dyDescent="0.3">
      <c r="A392" t="str">
        <f t="shared" ref="A392:A455" si="35">B392&amp;"_"&amp;TEXT(D392,"00")</f>
        <v>LP_ReduceDmgMeleeBetter_08</v>
      </c>
      <c r="B392" t="s">
        <v>726</v>
      </c>
      <c r="C392" t="str">
        <f>IF(ISERROR(VLOOKUP(B392,AffectorValueTable!$A:$A,1,0)),"어펙터밸류없음","")</f>
        <v/>
      </c>
      <c r="D392">
        <v>8</v>
      </c>
      <c r="E392" t="str">
        <f>VLOOKUP($B392,AffectorValueTable!$1:$1048576,MATCH(AffectorValueTable!$B$1,AffectorValueTable!$1:$1,0),0)</f>
        <v>ReduceDamage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f t="shared" si="34"/>
        <v>2.7</v>
      </c>
      <c r="O392" s="2" t="str">
        <f t="shared" ca="1" si="31"/>
        <v/>
      </c>
      <c r="S392" s="2" t="str">
        <f t="shared" ca="1" si="26"/>
        <v/>
      </c>
    </row>
    <row r="393" spans="1:19" x14ac:dyDescent="0.3">
      <c r="A393" t="str">
        <f t="shared" si="35"/>
        <v>LP_ReduceDmgMeleeBetter_09</v>
      </c>
      <c r="B393" t="s">
        <v>726</v>
      </c>
      <c r="C393" t="str">
        <f>IF(ISERROR(VLOOKUP(B393,AffectorValueTable!$A:$A,1,0)),"어펙터밸류없음","")</f>
        <v/>
      </c>
      <c r="D393">
        <v>9</v>
      </c>
      <c r="E393" t="str">
        <f>VLOOKUP($B393,AffectorValueTable!$1:$1048576,MATCH(AffectorValueTable!$B$1,AffectorValueTable!$1:$1,0),0)</f>
        <v>ReduceDamage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f t="shared" si="34"/>
        <v>3.1500000000000004</v>
      </c>
      <c r="O393" s="2" t="str">
        <f t="shared" ca="1" si="31"/>
        <v/>
      </c>
      <c r="S393" s="2" t="str">
        <f t="shared" ca="1" si="26"/>
        <v/>
      </c>
    </row>
    <row r="394" spans="1:19" x14ac:dyDescent="0.3">
      <c r="A394" t="str">
        <f t="shared" si="35"/>
        <v>LP_ReduceDmgClose_01</v>
      </c>
      <c r="B394" t="s">
        <v>399</v>
      </c>
      <c r="C394" t="str">
        <f>IF(ISERROR(VLOOKUP(B394,AffectorValueTable!$A:$A,1,0)),"어펙터밸류없음","")</f>
        <v/>
      </c>
      <c r="D394">
        <v>1</v>
      </c>
      <c r="E394" t="str">
        <f>VLOOKUP($B394,AffectorValueTable!$1:$1048576,MATCH(AffectorValueTable!$B$1,AffectorValueTable!$1:$1,0),0)</f>
        <v>ReduceDamage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>
        <f t="shared" ref="K394:K411" si="36">J262*4/6*3</f>
        <v>0.3</v>
      </c>
      <c r="O394" s="2" t="str">
        <f t="shared" ca="1" si="31"/>
        <v/>
      </c>
      <c r="S394" s="2" t="str">
        <f t="shared" ca="1" si="26"/>
        <v/>
      </c>
    </row>
    <row r="395" spans="1:19" x14ac:dyDescent="0.3">
      <c r="A395" t="str">
        <f t="shared" si="35"/>
        <v>LP_ReduceDmgClose_02</v>
      </c>
      <c r="B395" t="s">
        <v>399</v>
      </c>
      <c r="C395" t="str">
        <f>IF(ISERROR(VLOOKUP(B395,AffectorValueTable!$A:$A,1,0)),"어펙터밸류없음","")</f>
        <v/>
      </c>
      <c r="D395">
        <v>2</v>
      </c>
      <c r="E395" t="str">
        <f>VLOOKUP($B395,AffectorValueTable!$1:$1048576,MATCH(AffectorValueTable!$B$1,AffectorValueTable!$1:$1,0),0)</f>
        <v>ReduceDamage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>
        <f t="shared" si="36"/>
        <v>0.63</v>
      </c>
      <c r="O395" s="2" t="str">
        <f t="shared" ca="1" si="31"/>
        <v/>
      </c>
      <c r="S395" s="2" t="str">
        <f t="shared" ca="1" si="26"/>
        <v/>
      </c>
    </row>
    <row r="396" spans="1:19" x14ac:dyDescent="0.3">
      <c r="A396" t="str">
        <f t="shared" si="35"/>
        <v>LP_ReduceDmgClose_03</v>
      </c>
      <c r="B396" t="s">
        <v>399</v>
      </c>
      <c r="C396" t="str">
        <f>IF(ISERROR(VLOOKUP(B396,AffectorValueTable!$A:$A,1,0)),"어펙터밸류없음","")</f>
        <v/>
      </c>
      <c r="D396">
        <v>3</v>
      </c>
      <c r="E396" t="str">
        <f>VLOOKUP($B396,AffectorValueTable!$1:$1048576,MATCH(AffectorValueTable!$B$1,AffectorValueTable!$1:$1,0),0)</f>
        <v>ReduceDamage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>
        <f t="shared" si="36"/>
        <v>0.99</v>
      </c>
      <c r="O396" s="2" t="str">
        <f t="shared" ca="1" si="31"/>
        <v/>
      </c>
      <c r="S396" s="2" t="str">
        <f t="shared" ca="1" si="26"/>
        <v/>
      </c>
    </row>
    <row r="397" spans="1:19" x14ac:dyDescent="0.3">
      <c r="A397" t="str">
        <f t="shared" si="35"/>
        <v>LP_ReduceDmgClose_04</v>
      </c>
      <c r="B397" t="s">
        <v>399</v>
      </c>
      <c r="C397" t="str">
        <f>IF(ISERROR(VLOOKUP(B397,AffectorValueTable!$A:$A,1,0)),"어펙터밸류없음","")</f>
        <v/>
      </c>
      <c r="D397">
        <v>4</v>
      </c>
      <c r="E397" t="str">
        <f>VLOOKUP($B397,AffectorValueTable!$1:$1048576,MATCH(AffectorValueTable!$B$1,AffectorValueTable!$1:$1,0),0)</f>
        <v>ReduceDamage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>
        <f t="shared" si="36"/>
        <v>1.38</v>
      </c>
      <c r="O397" s="2" t="str">
        <f t="shared" ca="1" si="31"/>
        <v/>
      </c>
      <c r="S397" s="2" t="str">
        <f t="shared" ca="1" si="26"/>
        <v/>
      </c>
    </row>
    <row r="398" spans="1:19" x14ac:dyDescent="0.3">
      <c r="A398" t="str">
        <f t="shared" si="35"/>
        <v>LP_ReduceDmgClose_05</v>
      </c>
      <c r="B398" t="s">
        <v>399</v>
      </c>
      <c r="C398" t="str">
        <f>IF(ISERROR(VLOOKUP(B398,AffectorValueTable!$A:$A,1,0)),"어펙터밸류없음","")</f>
        <v/>
      </c>
      <c r="D398">
        <v>5</v>
      </c>
      <c r="E398" t="str">
        <f>VLOOKUP($B398,AffectorValueTable!$1:$1048576,MATCH(AffectorValueTable!$B$1,AffectorValueTable!$1:$1,0),0)</f>
        <v>ReduceDamage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>
        <f t="shared" si="36"/>
        <v>1.7999999999999998</v>
      </c>
      <c r="O398" s="2" t="str">
        <f t="shared" ca="1" si="31"/>
        <v/>
      </c>
      <c r="S398" s="2" t="str">
        <f t="shared" ca="1" si="26"/>
        <v/>
      </c>
    </row>
    <row r="399" spans="1:19" x14ac:dyDescent="0.3">
      <c r="A399" t="str">
        <f t="shared" si="35"/>
        <v>LP_ReduceDmgClose_06</v>
      </c>
      <c r="B399" t="s">
        <v>399</v>
      </c>
      <c r="C399" t="str">
        <f>IF(ISERROR(VLOOKUP(B399,AffectorValueTable!$A:$A,1,0)),"어펙터밸류없음","")</f>
        <v/>
      </c>
      <c r="D399">
        <v>6</v>
      </c>
      <c r="E399" t="str">
        <f>VLOOKUP($B399,AffectorValueTable!$1:$1048576,MATCH(AffectorValueTable!$B$1,AffectorValueTable!$1:$1,0),0)</f>
        <v>ReduceDamage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>
        <f t="shared" si="36"/>
        <v>2.25</v>
      </c>
      <c r="O399" s="2" t="str">
        <f t="shared" ca="1" si="31"/>
        <v/>
      </c>
      <c r="S399" s="2" t="str">
        <f t="shared" ca="1" si="26"/>
        <v/>
      </c>
    </row>
    <row r="400" spans="1:19" x14ac:dyDescent="0.3">
      <c r="A400" t="str">
        <f t="shared" si="35"/>
        <v>LP_ReduceDmgClose_07</v>
      </c>
      <c r="B400" t="s">
        <v>399</v>
      </c>
      <c r="C400" t="str">
        <f>IF(ISERROR(VLOOKUP(B400,AffectorValueTable!$A:$A,1,0)),"어펙터밸류없음","")</f>
        <v/>
      </c>
      <c r="D400">
        <v>7</v>
      </c>
      <c r="E400" t="str">
        <f>VLOOKUP($B400,AffectorValueTable!$1:$1048576,MATCH(AffectorValueTable!$B$1,AffectorValueTable!$1:$1,0),0)</f>
        <v>ReduceDamage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>
        <f t="shared" si="36"/>
        <v>2.7300000000000004</v>
      </c>
      <c r="O400" s="2" t="str">
        <f t="shared" ca="1" si="31"/>
        <v/>
      </c>
      <c r="S400" s="2" t="str">
        <f t="shared" ca="1" si="26"/>
        <v/>
      </c>
    </row>
    <row r="401" spans="1:19" x14ac:dyDescent="0.3">
      <c r="A401" t="str">
        <f t="shared" si="35"/>
        <v>LP_ReduceDmgClose_08</v>
      </c>
      <c r="B401" t="s">
        <v>399</v>
      </c>
      <c r="C401" t="str">
        <f>IF(ISERROR(VLOOKUP(B401,AffectorValueTable!$A:$A,1,0)),"어펙터밸류없음","")</f>
        <v/>
      </c>
      <c r="D401">
        <v>8</v>
      </c>
      <c r="E401" t="str">
        <f>VLOOKUP($B401,AffectorValueTable!$1:$1048576,MATCH(AffectorValueTable!$B$1,AffectorValueTable!$1:$1,0),0)</f>
        <v>ReduceDamage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>
        <f t="shared" si="36"/>
        <v>3.24</v>
      </c>
      <c r="O401" s="2" t="str">
        <f t="shared" ca="1" si="31"/>
        <v/>
      </c>
      <c r="S401" s="2" t="str">
        <f t="shared" ca="1" si="26"/>
        <v/>
      </c>
    </row>
    <row r="402" spans="1:19" x14ac:dyDescent="0.3">
      <c r="A402" t="str">
        <f t="shared" si="35"/>
        <v>LP_ReduceDmgClose_09</v>
      </c>
      <c r="B402" t="s">
        <v>399</v>
      </c>
      <c r="C402" t="str">
        <f>IF(ISERROR(VLOOKUP(B402,AffectorValueTable!$A:$A,1,0)),"어펙터밸류없음","")</f>
        <v/>
      </c>
      <c r="D402">
        <v>9</v>
      </c>
      <c r="E402" t="str">
        <f>VLOOKUP($B402,AffectorValueTable!$1:$1048576,MATCH(AffectorValueTable!$B$1,AffectorValueTable!$1:$1,0),0)</f>
        <v>ReduceDamage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>
        <f t="shared" si="36"/>
        <v>3.7800000000000002</v>
      </c>
      <c r="O402" s="2" t="str">
        <f t="shared" ca="1" si="31"/>
        <v/>
      </c>
      <c r="S402" s="2" t="str">
        <f t="shared" ca="1" si="26"/>
        <v/>
      </c>
    </row>
    <row r="403" spans="1:19" x14ac:dyDescent="0.3">
      <c r="A403" t="str">
        <f t="shared" si="35"/>
        <v>LP_ReduceDmgCloseBetter_01</v>
      </c>
      <c r="B403" t="s">
        <v>400</v>
      </c>
      <c r="C403" t="str">
        <f>IF(ISERROR(VLOOKUP(B403,AffectorValueTable!$A:$A,1,0)),"어펙터밸류없음","")</f>
        <v/>
      </c>
      <c r="D403">
        <v>1</v>
      </c>
      <c r="E403" t="str">
        <f>VLOOKUP($B403,AffectorValueTable!$1:$1048576,MATCH(AffectorValueTable!$B$1,AffectorValueTable!$1:$1,0),0)</f>
        <v>ReduceDamage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>
        <f t="shared" si="36"/>
        <v>0.5</v>
      </c>
      <c r="O403" s="2" t="str">
        <f t="shared" ca="1" si="31"/>
        <v/>
      </c>
      <c r="S403" s="2" t="str">
        <f t="shared" ca="1" si="26"/>
        <v/>
      </c>
    </row>
    <row r="404" spans="1:19" x14ac:dyDescent="0.3">
      <c r="A404" t="str">
        <f t="shared" si="35"/>
        <v>LP_ReduceDmgCloseBetter_02</v>
      </c>
      <c r="B404" t="s">
        <v>400</v>
      </c>
      <c r="C404" t="str">
        <f>IF(ISERROR(VLOOKUP(B404,AffectorValueTable!$A:$A,1,0)),"어펙터밸류없음","")</f>
        <v/>
      </c>
      <c r="D404">
        <v>2</v>
      </c>
      <c r="E404" t="str">
        <f>VLOOKUP($B404,AffectorValueTable!$1:$1048576,MATCH(AffectorValueTable!$B$1,AffectorValueTable!$1:$1,0),0)</f>
        <v>ReduceDamage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>
        <f t="shared" si="36"/>
        <v>1.05</v>
      </c>
      <c r="O404" s="2" t="str">
        <f t="shared" ca="1" si="31"/>
        <v/>
      </c>
      <c r="S404" s="2" t="str">
        <f t="shared" ca="1" si="26"/>
        <v/>
      </c>
    </row>
    <row r="405" spans="1:19" x14ac:dyDescent="0.3">
      <c r="A405" t="str">
        <f t="shared" si="35"/>
        <v>LP_ReduceDmgCloseBetter_03</v>
      </c>
      <c r="B405" t="s">
        <v>400</v>
      </c>
      <c r="C405" t="str">
        <f>IF(ISERROR(VLOOKUP(B405,AffectorValueTable!$A:$A,1,0)),"어펙터밸류없음","")</f>
        <v/>
      </c>
      <c r="D405">
        <v>3</v>
      </c>
      <c r="E405" t="str">
        <f>VLOOKUP($B405,AffectorValueTable!$1:$1048576,MATCH(AffectorValueTable!$B$1,AffectorValueTable!$1:$1,0),0)</f>
        <v>ReduceDamage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>
        <f t="shared" si="36"/>
        <v>1.6500000000000001</v>
      </c>
      <c r="O405" s="2" t="str">
        <f t="shared" ca="1" si="31"/>
        <v/>
      </c>
      <c r="S405" s="2" t="str">
        <f t="shared" ca="1" si="26"/>
        <v/>
      </c>
    </row>
    <row r="406" spans="1:19" x14ac:dyDescent="0.3">
      <c r="A406" t="str">
        <f t="shared" si="35"/>
        <v>LP_ReduceDmgCloseBetter_04</v>
      </c>
      <c r="B406" t="s">
        <v>400</v>
      </c>
      <c r="C406" t="str">
        <f>IF(ISERROR(VLOOKUP(B406,AffectorValueTable!$A:$A,1,0)),"어펙터밸류없음","")</f>
        <v/>
      </c>
      <c r="D406">
        <v>4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>
        <f t="shared" si="36"/>
        <v>2.2999999999999998</v>
      </c>
      <c r="O406" s="2" t="str">
        <f t="shared" ca="1" si="31"/>
        <v/>
      </c>
      <c r="S406" s="2" t="str">
        <f t="shared" ca="1" si="26"/>
        <v/>
      </c>
    </row>
    <row r="407" spans="1:19" x14ac:dyDescent="0.3">
      <c r="A407" t="str">
        <f t="shared" si="35"/>
        <v>LP_ReduceDmgCloseBetter_05</v>
      </c>
      <c r="B407" t="s">
        <v>400</v>
      </c>
      <c r="C407" t="str">
        <f>IF(ISERROR(VLOOKUP(B407,AffectorValueTable!$A:$A,1,0)),"어펙터밸류없음","")</f>
        <v/>
      </c>
      <c r="D407">
        <v>5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>
        <f t="shared" si="36"/>
        <v>3</v>
      </c>
      <c r="O407" s="2" t="str">
        <f t="shared" ca="1" si="31"/>
        <v/>
      </c>
      <c r="S407" s="2" t="str">
        <f t="shared" ca="1" si="26"/>
        <v/>
      </c>
    </row>
    <row r="408" spans="1:19" x14ac:dyDescent="0.3">
      <c r="A408" t="str">
        <f t="shared" si="35"/>
        <v>LP_ReduceDmgCloseBetter_06</v>
      </c>
      <c r="B408" t="s">
        <v>400</v>
      </c>
      <c r="C408" t="str">
        <f>IF(ISERROR(VLOOKUP(B408,AffectorValueTable!$A:$A,1,0)),"어펙터밸류없음","")</f>
        <v/>
      </c>
      <c r="D408">
        <v>6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>
        <f t="shared" si="36"/>
        <v>3.75</v>
      </c>
      <c r="O408" s="2" t="str">
        <f t="shared" ca="1" si="31"/>
        <v/>
      </c>
      <c r="S408" s="2" t="str">
        <f t="shared" ca="1" si="26"/>
        <v/>
      </c>
    </row>
    <row r="409" spans="1:19" x14ac:dyDescent="0.3">
      <c r="A409" t="str">
        <f t="shared" si="35"/>
        <v>LP_ReduceDmgCloseBetter_07</v>
      </c>
      <c r="B409" t="s">
        <v>400</v>
      </c>
      <c r="C409" t="str">
        <f>IF(ISERROR(VLOOKUP(B409,AffectorValueTable!$A:$A,1,0)),"어펙터밸류없음","")</f>
        <v/>
      </c>
      <c r="D409">
        <v>7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>
        <f t="shared" si="36"/>
        <v>4.55</v>
      </c>
      <c r="O409" s="2" t="str">
        <f t="shared" ca="1" si="31"/>
        <v/>
      </c>
      <c r="S409" s="2" t="str">
        <f t="shared" ca="1" si="26"/>
        <v/>
      </c>
    </row>
    <row r="410" spans="1:19" x14ac:dyDescent="0.3">
      <c r="A410" t="str">
        <f t="shared" si="35"/>
        <v>LP_ReduceDmgCloseBetter_08</v>
      </c>
      <c r="B410" t="s">
        <v>400</v>
      </c>
      <c r="C410" t="str">
        <f>IF(ISERROR(VLOOKUP(B410,AffectorValueTable!$A:$A,1,0)),"어펙터밸류없음","")</f>
        <v/>
      </c>
      <c r="D410">
        <v>8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>
        <f t="shared" si="36"/>
        <v>5.4</v>
      </c>
      <c r="O410" s="2" t="str">
        <f t="shared" ca="1" si="31"/>
        <v/>
      </c>
      <c r="S410" s="2" t="str">
        <f t="shared" ca="1" si="26"/>
        <v/>
      </c>
    </row>
    <row r="411" spans="1:19" x14ac:dyDescent="0.3">
      <c r="A411" t="str">
        <f t="shared" si="35"/>
        <v>LP_ReduceDmgCloseBetter_09</v>
      </c>
      <c r="B411" t="s">
        <v>400</v>
      </c>
      <c r="C411" t="str">
        <f>IF(ISERROR(VLOOKUP(B411,AffectorValueTable!$A:$A,1,0)),"어펙터밸류없음","")</f>
        <v/>
      </c>
      <c r="D411">
        <v>9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>
        <f t="shared" si="36"/>
        <v>6.3000000000000007</v>
      </c>
      <c r="O411" s="2" t="str">
        <f t="shared" ca="1" si="31"/>
        <v/>
      </c>
      <c r="S411" s="2" t="str">
        <f t="shared" ca="1" si="26"/>
        <v/>
      </c>
    </row>
    <row r="412" spans="1:19" x14ac:dyDescent="0.3">
      <c r="A412" t="str">
        <f t="shared" si="35"/>
        <v>LP_ReduceDmgTrap_01</v>
      </c>
      <c r="B412" t="s">
        <v>401</v>
      </c>
      <c r="C412" t="str">
        <f>IF(ISERROR(VLOOKUP(B412,AffectorValueTable!$A:$A,1,0)),"어펙터밸류없음","")</f>
        <v/>
      </c>
      <c r="D412">
        <v>1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>
        <f t="shared" ref="L412:L429" si="37">J262*4/6*3</f>
        <v>0.3</v>
      </c>
      <c r="O412" s="2" t="str">
        <f t="shared" ca="1" si="31"/>
        <v/>
      </c>
      <c r="S412" s="2" t="str">
        <f t="shared" ca="1" si="26"/>
        <v/>
      </c>
    </row>
    <row r="413" spans="1:19" x14ac:dyDescent="0.3">
      <c r="A413" t="str">
        <f t="shared" si="35"/>
        <v>LP_ReduceDmgTrap_02</v>
      </c>
      <c r="B413" t="s">
        <v>401</v>
      </c>
      <c r="C413" t="str">
        <f>IF(ISERROR(VLOOKUP(B413,AffectorValueTable!$A:$A,1,0)),"어펙터밸류없음","")</f>
        <v/>
      </c>
      <c r="D413">
        <v>2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>
        <f t="shared" si="37"/>
        <v>0.63</v>
      </c>
      <c r="O413" s="2" t="str">
        <f t="shared" ca="1" si="31"/>
        <v/>
      </c>
      <c r="S413" s="2" t="str">
        <f t="shared" ca="1" si="26"/>
        <v/>
      </c>
    </row>
    <row r="414" spans="1:19" x14ac:dyDescent="0.3">
      <c r="A414" t="str">
        <f t="shared" si="35"/>
        <v>LP_ReduceDmgTrap_03</v>
      </c>
      <c r="B414" t="s">
        <v>401</v>
      </c>
      <c r="C414" t="str">
        <f>IF(ISERROR(VLOOKUP(B414,AffectorValueTable!$A:$A,1,0)),"어펙터밸류없음","")</f>
        <v/>
      </c>
      <c r="D414">
        <v>3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L414">
        <f t="shared" si="37"/>
        <v>0.99</v>
      </c>
      <c r="O414" s="2" t="str">
        <f t="shared" ca="1" si="31"/>
        <v/>
      </c>
      <c r="S414" s="2" t="str">
        <f t="shared" ca="1" si="26"/>
        <v/>
      </c>
    </row>
    <row r="415" spans="1:19" x14ac:dyDescent="0.3">
      <c r="A415" t="str">
        <f t="shared" si="35"/>
        <v>LP_ReduceDmgTrap_04</v>
      </c>
      <c r="B415" t="s">
        <v>401</v>
      </c>
      <c r="C415" t="str">
        <f>IF(ISERROR(VLOOKUP(B415,AffectorValueTable!$A:$A,1,0)),"어펙터밸류없음","")</f>
        <v/>
      </c>
      <c r="D415">
        <v>4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L415">
        <f t="shared" si="37"/>
        <v>1.38</v>
      </c>
      <c r="O415" s="2" t="str">
        <f t="shared" ca="1" si="31"/>
        <v/>
      </c>
      <c r="S415" s="2" t="str">
        <f t="shared" ca="1" si="26"/>
        <v/>
      </c>
    </row>
    <row r="416" spans="1:19" x14ac:dyDescent="0.3">
      <c r="A416" t="str">
        <f t="shared" si="35"/>
        <v>LP_ReduceDmgTrap_05</v>
      </c>
      <c r="B416" t="s">
        <v>401</v>
      </c>
      <c r="C416" t="str">
        <f>IF(ISERROR(VLOOKUP(B416,AffectorValueTable!$A:$A,1,0)),"어펙터밸류없음","")</f>
        <v/>
      </c>
      <c r="D416">
        <v>5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L416">
        <f t="shared" si="37"/>
        <v>1.7999999999999998</v>
      </c>
      <c r="O416" s="2" t="str">
        <f t="shared" ca="1" si="31"/>
        <v/>
      </c>
      <c r="S416" s="2" t="str">
        <f t="shared" ca="1" si="26"/>
        <v/>
      </c>
    </row>
    <row r="417" spans="1:19" x14ac:dyDescent="0.3">
      <c r="A417" t="str">
        <f t="shared" si="35"/>
        <v>LP_ReduceDmgTrap_06</v>
      </c>
      <c r="B417" t="s">
        <v>401</v>
      </c>
      <c r="C417" t="str">
        <f>IF(ISERROR(VLOOKUP(B417,AffectorValueTable!$A:$A,1,0)),"어펙터밸류없음","")</f>
        <v/>
      </c>
      <c r="D417">
        <v>6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L417">
        <f t="shared" si="37"/>
        <v>2.25</v>
      </c>
      <c r="O417" s="2" t="str">
        <f t="shared" ca="1" si="31"/>
        <v/>
      </c>
      <c r="S417" s="2" t="str">
        <f t="shared" ca="1" si="26"/>
        <v/>
      </c>
    </row>
    <row r="418" spans="1:19" x14ac:dyDescent="0.3">
      <c r="A418" t="str">
        <f t="shared" si="35"/>
        <v>LP_ReduceDmgTrap_07</v>
      </c>
      <c r="B418" t="s">
        <v>401</v>
      </c>
      <c r="C418" t="str">
        <f>IF(ISERROR(VLOOKUP(B418,AffectorValueTable!$A:$A,1,0)),"어펙터밸류없음","")</f>
        <v/>
      </c>
      <c r="D418">
        <v>7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L418">
        <f t="shared" si="37"/>
        <v>2.7300000000000004</v>
      </c>
      <c r="O418" s="2" t="str">
        <f t="shared" ca="1" si="31"/>
        <v/>
      </c>
      <c r="S418" s="2" t="str">
        <f t="shared" ca="1" si="26"/>
        <v/>
      </c>
    </row>
    <row r="419" spans="1:19" x14ac:dyDescent="0.3">
      <c r="A419" t="str">
        <f t="shared" si="35"/>
        <v>LP_ReduceDmgTrap_08</v>
      </c>
      <c r="B419" t="s">
        <v>401</v>
      </c>
      <c r="C419" t="str">
        <f>IF(ISERROR(VLOOKUP(B419,AffectorValueTable!$A:$A,1,0)),"어펙터밸류없음","")</f>
        <v/>
      </c>
      <c r="D419">
        <v>8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L419">
        <f t="shared" si="37"/>
        <v>3.24</v>
      </c>
      <c r="O419" s="2" t="str">
        <f t="shared" ca="1" si="31"/>
        <v/>
      </c>
      <c r="S419" s="2" t="str">
        <f t="shared" ca="1" si="26"/>
        <v/>
      </c>
    </row>
    <row r="420" spans="1:19" x14ac:dyDescent="0.3">
      <c r="A420" t="str">
        <f t="shared" si="35"/>
        <v>LP_ReduceDmgTrap_09</v>
      </c>
      <c r="B420" t="s">
        <v>401</v>
      </c>
      <c r="C420" t="str">
        <f>IF(ISERROR(VLOOKUP(B420,AffectorValueTable!$A:$A,1,0)),"어펙터밸류없음","")</f>
        <v/>
      </c>
      <c r="D420">
        <v>9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L420">
        <f t="shared" si="37"/>
        <v>3.7800000000000002</v>
      </c>
      <c r="O420" s="2" t="str">
        <f t="shared" ca="1" si="31"/>
        <v/>
      </c>
      <c r="S420" s="2" t="str">
        <f t="shared" ca="1" si="26"/>
        <v/>
      </c>
    </row>
    <row r="421" spans="1:19" x14ac:dyDescent="0.3">
      <c r="A421" t="str">
        <f t="shared" si="35"/>
        <v>LP_ReduceDmgTrapBetter_01</v>
      </c>
      <c r="B421" t="s">
        <v>402</v>
      </c>
      <c r="C421" t="str">
        <f>IF(ISERROR(VLOOKUP(B421,AffectorValueTable!$A:$A,1,0)),"어펙터밸류없음","")</f>
        <v/>
      </c>
      <c r="D421">
        <v>1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>
        <f t="shared" si="37"/>
        <v>0.5</v>
      </c>
      <c r="O421" s="2" t="str">
        <f t="shared" ca="1" si="31"/>
        <v/>
      </c>
      <c r="S421" s="2" t="str">
        <f t="shared" ca="1" si="26"/>
        <v/>
      </c>
    </row>
    <row r="422" spans="1:19" x14ac:dyDescent="0.3">
      <c r="A422" t="str">
        <f t="shared" si="35"/>
        <v>LP_ReduceDmgTrapBetter_02</v>
      </c>
      <c r="B422" t="s">
        <v>402</v>
      </c>
      <c r="C422" t="str">
        <f>IF(ISERROR(VLOOKUP(B422,AffectorValueTable!$A:$A,1,0)),"어펙터밸류없음","")</f>
        <v/>
      </c>
      <c r="D422">
        <v>2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>
        <f t="shared" si="37"/>
        <v>1.05</v>
      </c>
      <c r="O422" s="2" t="str">
        <f t="shared" ca="1" si="31"/>
        <v/>
      </c>
      <c r="S422" s="2" t="str">
        <f t="shared" ca="1" si="26"/>
        <v/>
      </c>
    </row>
    <row r="423" spans="1:19" x14ac:dyDescent="0.3">
      <c r="A423" t="str">
        <f t="shared" si="35"/>
        <v>LP_ReduceDmgTrapBetter_03</v>
      </c>
      <c r="B423" t="s">
        <v>402</v>
      </c>
      <c r="C423" t="str">
        <f>IF(ISERROR(VLOOKUP(B423,AffectorValueTable!$A:$A,1,0)),"어펙터밸류없음","")</f>
        <v/>
      </c>
      <c r="D423">
        <v>3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>
        <f t="shared" si="37"/>
        <v>1.6500000000000001</v>
      </c>
      <c r="O423" s="2" t="str">
        <f t="shared" ca="1" si="31"/>
        <v/>
      </c>
      <c r="S423" s="2" t="str">
        <f t="shared" ca="1" si="26"/>
        <v/>
      </c>
    </row>
    <row r="424" spans="1:19" x14ac:dyDescent="0.3">
      <c r="A424" t="str">
        <f t="shared" si="35"/>
        <v>LP_ReduceDmgTrapBetter_04</v>
      </c>
      <c r="B424" t="s">
        <v>402</v>
      </c>
      <c r="C424" t="str">
        <f>IF(ISERROR(VLOOKUP(B424,AffectorValueTable!$A:$A,1,0)),"어펙터밸류없음","")</f>
        <v/>
      </c>
      <c r="D424">
        <v>4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>
        <f t="shared" si="37"/>
        <v>2.2999999999999998</v>
      </c>
      <c r="O424" s="2" t="str">
        <f t="shared" ca="1" si="31"/>
        <v/>
      </c>
      <c r="S424" s="2" t="str">
        <f t="shared" ca="1" si="26"/>
        <v/>
      </c>
    </row>
    <row r="425" spans="1:19" x14ac:dyDescent="0.3">
      <c r="A425" t="str">
        <f t="shared" si="35"/>
        <v>LP_ReduceDmgTrapBetter_05</v>
      </c>
      <c r="B425" t="s">
        <v>402</v>
      </c>
      <c r="C425" t="str">
        <f>IF(ISERROR(VLOOKUP(B425,AffectorValueTable!$A:$A,1,0)),"어펙터밸류없음","")</f>
        <v/>
      </c>
      <c r="D425">
        <v>5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>
        <f t="shared" si="37"/>
        <v>3</v>
      </c>
      <c r="O425" s="2" t="str">
        <f t="shared" ca="1" si="31"/>
        <v/>
      </c>
      <c r="S425" s="2" t="str">
        <f t="shared" ca="1" si="26"/>
        <v/>
      </c>
    </row>
    <row r="426" spans="1:19" x14ac:dyDescent="0.3">
      <c r="A426" t="str">
        <f t="shared" si="35"/>
        <v>LP_ReduceDmgTrapBetter_06</v>
      </c>
      <c r="B426" t="s">
        <v>402</v>
      </c>
      <c r="C426" t="str">
        <f>IF(ISERROR(VLOOKUP(B426,AffectorValueTable!$A:$A,1,0)),"어펙터밸류없음","")</f>
        <v/>
      </c>
      <c r="D426">
        <v>6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L426">
        <f t="shared" si="37"/>
        <v>3.75</v>
      </c>
      <c r="O426" s="2" t="str">
        <f t="shared" ca="1" si="31"/>
        <v/>
      </c>
      <c r="S426" s="2" t="str">
        <f t="shared" ca="1" si="26"/>
        <v/>
      </c>
    </row>
    <row r="427" spans="1:19" x14ac:dyDescent="0.3">
      <c r="A427" t="str">
        <f t="shared" si="35"/>
        <v>LP_ReduceDmgTrapBetter_07</v>
      </c>
      <c r="B427" t="s">
        <v>402</v>
      </c>
      <c r="C427" t="str">
        <f>IF(ISERROR(VLOOKUP(B427,AffectorValueTable!$A:$A,1,0)),"어펙터밸류없음","")</f>
        <v/>
      </c>
      <c r="D427">
        <v>7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>
        <f t="shared" si="37"/>
        <v>4.55</v>
      </c>
      <c r="O427" s="2" t="str">
        <f t="shared" ca="1" si="31"/>
        <v/>
      </c>
      <c r="S427" s="2" t="str">
        <f t="shared" ca="1" si="26"/>
        <v/>
      </c>
    </row>
    <row r="428" spans="1:19" x14ac:dyDescent="0.3">
      <c r="A428" t="str">
        <f t="shared" si="35"/>
        <v>LP_ReduceDmgTrapBetter_08</v>
      </c>
      <c r="B428" t="s">
        <v>402</v>
      </c>
      <c r="C428" t="str">
        <f>IF(ISERROR(VLOOKUP(B428,AffectorValueTable!$A:$A,1,0)),"어펙터밸류없음","")</f>
        <v/>
      </c>
      <c r="D428">
        <v>8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>
        <f t="shared" si="37"/>
        <v>5.4</v>
      </c>
      <c r="O428" s="2" t="str">
        <f t="shared" ca="1" si="31"/>
        <v/>
      </c>
      <c r="S428" s="2" t="str">
        <f t="shared" ca="1" si="26"/>
        <v/>
      </c>
    </row>
    <row r="429" spans="1:19" x14ac:dyDescent="0.3">
      <c r="A429" t="str">
        <f t="shared" si="35"/>
        <v>LP_ReduceDmgTrapBetter_09</v>
      </c>
      <c r="B429" t="s">
        <v>402</v>
      </c>
      <c r="C429" t="str">
        <f>IF(ISERROR(VLOOKUP(B429,AffectorValueTable!$A:$A,1,0)),"어펙터밸류없음","")</f>
        <v/>
      </c>
      <c r="D429">
        <v>9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>
        <f t="shared" si="37"/>
        <v>6.3000000000000007</v>
      </c>
      <c r="O429" s="2" t="str">
        <f t="shared" ca="1" si="31"/>
        <v/>
      </c>
      <c r="S429" s="2" t="str">
        <f t="shared" ca="1" si="26"/>
        <v/>
      </c>
    </row>
    <row r="430" spans="1:19" x14ac:dyDescent="0.3">
      <c r="A430" t="str">
        <f t="shared" si="35"/>
        <v>LP_ReduceContinuousDmg_01</v>
      </c>
      <c r="B430" t="s">
        <v>727</v>
      </c>
      <c r="C430" t="str">
        <f>IF(ISERROR(VLOOKUP(B430,AffectorValueTable!$A:$A,1,0)),"어펙터밸류없음","")</f>
        <v/>
      </c>
      <c r="D430">
        <v>1</v>
      </c>
      <c r="E430" t="str">
        <f>VLOOKUP($B430,AffectorValueTable!$1:$1048576,MATCH(AffectorValueTable!$B$1,AffectorValueTable!$1:$1,0),0)</f>
        <v>ReduceContinuousDamage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>
        <v>-1</v>
      </c>
      <c r="J430">
        <v>1</v>
      </c>
      <c r="K430">
        <v>0.5</v>
      </c>
      <c r="O430" s="2" t="str">
        <f t="shared" ca="1" si="31"/>
        <v/>
      </c>
      <c r="S430" s="2" t="str">
        <f t="shared" ca="1" si="26"/>
        <v/>
      </c>
    </row>
    <row r="431" spans="1:19" x14ac:dyDescent="0.3">
      <c r="A431" t="str">
        <f t="shared" si="35"/>
        <v>LP_ReduceContinuousDmg_02</v>
      </c>
      <c r="B431" t="s">
        <v>727</v>
      </c>
      <c r="C431" t="str">
        <f>IF(ISERROR(VLOOKUP(B431,AffectorValueTable!$A:$A,1,0)),"어펙터밸류없음","")</f>
        <v/>
      </c>
      <c r="D431">
        <v>2</v>
      </c>
      <c r="E431" t="str">
        <f>VLOOKUP($B431,AffectorValueTable!$1:$1048576,MATCH(AffectorValueTable!$B$1,AffectorValueTable!$1:$1,0),0)</f>
        <v>ReduceContinuousDamage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>
        <v>-1</v>
      </c>
      <c r="J431">
        <v>4.1900000000000004</v>
      </c>
      <c r="K431">
        <v>0.5</v>
      </c>
      <c r="O431" s="2" t="str">
        <f t="shared" ca="1" si="31"/>
        <v/>
      </c>
      <c r="S431" s="2" t="str">
        <f t="shared" ca="1" si="26"/>
        <v/>
      </c>
    </row>
    <row r="432" spans="1:19" x14ac:dyDescent="0.3">
      <c r="A432" t="str">
        <f t="shared" si="35"/>
        <v>LP_ReduceContinuousDmg_03</v>
      </c>
      <c r="B432" t="s">
        <v>727</v>
      </c>
      <c r="C432" t="str">
        <f>IF(ISERROR(VLOOKUP(B432,AffectorValueTable!$A:$A,1,0)),"어펙터밸류없음","")</f>
        <v/>
      </c>
      <c r="D432">
        <v>3</v>
      </c>
      <c r="E432" t="str">
        <f>VLOOKUP($B432,AffectorValueTable!$1:$1048576,MATCH(AffectorValueTable!$B$1,AffectorValueTable!$1:$1,0),0)</f>
        <v>ReduceContinuousDamage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>
        <v>-1</v>
      </c>
      <c r="J432">
        <v>9.57</v>
      </c>
      <c r="K432">
        <v>0.5</v>
      </c>
      <c r="O432" s="2" t="str">
        <f t="shared" ca="1" si="31"/>
        <v/>
      </c>
      <c r="S432" s="2" t="str">
        <f t="shared" ca="1" si="26"/>
        <v/>
      </c>
    </row>
    <row r="433" spans="1:19" x14ac:dyDescent="0.3">
      <c r="A433" t="str">
        <f t="shared" si="35"/>
        <v>LP_DefenseStrongDmg_01</v>
      </c>
      <c r="B433" t="s">
        <v>728</v>
      </c>
      <c r="C433" t="str">
        <f>IF(ISERROR(VLOOKUP(B433,AffectorValueTable!$A:$A,1,0)),"어펙터밸류없음","")</f>
        <v/>
      </c>
      <c r="D433">
        <v>1</v>
      </c>
      <c r="E433" t="str">
        <f>VLOOKUP($B433,AffectorValueTable!$1:$1048576,MATCH(AffectorValueTable!$B$1,AffectorValueTable!$1:$1,0),0)</f>
        <v>DefenseStrongDamage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>
        <v>-1</v>
      </c>
      <c r="J433">
        <v>0.24</v>
      </c>
      <c r="O433" s="2" t="str">
        <f t="shared" ca="1" si="31"/>
        <v/>
      </c>
      <c r="S433" s="2" t="str">
        <f t="shared" ca="1" si="26"/>
        <v/>
      </c>
    </row>
    <row r="434" spans="1:19" x14ac:dyDescent="0.3">
      <c r="A434" t="str">
        <f t="shared" si="35"/>
        <v>LP_DefenseStrongDmg_02</v>
      </c>
      <c r="B434" t="s">
        <v>728</v>
      </c>
      <c r="C434" t="str">
        <f>IF(ISERROR(VLOOKUP(B434,AffectorValueTable!$A:$A,1,0)),"어펙터밸류없음","")</f>
        <v/>
      </c>
      <c r="D434">
        <v>2</v>
      </c>
      <c r="E434" t="str">
        <f>VLOOKUP($B434,AffectorValueTable!$1:$1048576,MATCH(AffectorValueTable!$B$1,AffectorValueTable!$1:$1,0),0)</f>
        <v>DefenseStrongDamage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>
        <v>-1</v>
      </c>
      <c r="J434">
        <v>0.20869565217391306</v>
      </c>
      <c r="O434" s="2" t="str">
        <f t="shared" ca="1" si="31"/>
        <v/>
      </c>
      <c r="S434" s="2" t="str">
        <f t="shared" ca="1" si="26"/>
        <v/>
      </c>
    </row>
    <row r="435" spans="1:19" x14ac:dyDescent="0.3">
      <c r="A435" t="str">
        <f t="shared" si="35"/>
        <v>LP_DefenseStrongDmg_03</v>
      </c>
      <c r="B435" t="s">
        <v>728</v>
      </c>
      <c r="C435" t="str">
        <f>IF(ISERROR(VLOOKUP(B435,AffectorValueTable!$A:$A,1,0)),"어펙터밸류없음","")</f>
        <v/>
      </c>
      <c r="D435">
        <v>3</v>
      </c>
      <c r="E435" t="str">
        <f>VLOOKUP($B435,AffectorValueTable!$1:$1048576,MATCH(AffectorValueTable!$B$1,AffectorValueTable!$1:$1,0),0)</f>
        <v>DefenseStrongDamage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>
        <v>-1</v>
      </c>
      <c r="J435">
        <v>0.18147448015122877</v>
      </c>
      <c r="O435" s="2" t="str">
        <f t="shared" ca="1" si="31"/>
        <v/>
      </c>
      <c r="S435" s="2" t="str">
        <f t="shared" ca="1" si="26"/>
        <v/>
      </c>
    </row>
    <row r="436" spans="1:19" x14ac:dyDescent="0.3">
      <c r="A436" t="str">
        <f t="shared" si="35"/>
        <v>LP_ExtraGold_01</v>
      </c>
      <c r="B436" t="s">
        <v>407</v>
      </c>
      <c r="C436" t="str">
        <f>IF(ISERROR(VLOOKUP(B436,AffectorValueTable!$A:$A,1,0)),"어펙터밸류없음","")</f>
        <v/>
      </c>
      <c r="D436">
        <v>1</v>
      </c>
      <c r="E436" t="str">
        <f>VLOOKUP($B436,AffectorValueTable!$1:$1048576,MATCH(AffectorValueTable!$B$1,AffectorValueTable!$1:$1,0),0)</f>
        <v>DropAdjust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>
        <v>0.15000000000000002</v>
      </c>
      <c r="O436" s="2" t="str">
        <f t="shared" ca="1" si="31"/>
        <v/>
      </c>
      <c r="S436" s="2" t="str">
        <f t="shared" ca="1" si="26"/>
        <v/>
      </c>
    </row>
    <row r="437" spans="1:19" x14ac:dyDescent="0.3">
      <c r="A437" t="str">
        <f t="shared" si="35"/>
        <v>LP_ExtraGold_02</v>
      </c>
      <c r="B437" t="s">
        <v>407</v>
      </c>
      <c r="C437" t="str">
        <f>IF(ISERROR(VLOOKUP(B437,AffectorValueTable!$A:$A,1,0)),"어펙터밸류없음","")</f>
        <v/>
      </c>
      <c r="D437">
        <v>2</v>
      </c>
      <c r="E437" t="str">
        <f>VLOOKUP($B437,AffectorValueTable!$1:$1048576,MATCH(AffectorValueTable!$B$1,AffectorValueTable!$1:$1,0),0)</f>
        <v>DropAdjust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>
        <v>0.31500000000000006</v>
      </c>
      <c r="O437" s="2" t="str">
        <f t="shared" ca="1" si="31"/>
        <v/>
      </c>
      <c r="S437" s="2" t="str">
        <f t="shared" ca="1" si="26"/>
        <v/>
      </c>
    </row>
    <row r="438" spans="1:19" x14ac:dyDescent="0.3">
      <c r="A438" t="str">
        <f t="shared" si="35"/>
        <v>LP_ExtraGold_03</v>
      </c>
      <c r="B438" t="s">
        <v>407</v>
      </c>
      <c r="C438" t="str">
        <f>IF(ISERROR(VLOOKUP(B438,AffectorValueTable!$A:$A,1,0)),"어펙터밸류없음","")</f>
        <v/>
      </c>
      <c r="D438">
        <v>3</v>
      </c>
      <c r="E438" t="str">
        <f>VLOOKUP($B438,AffectorValueTable!$1:$1048576,MATCH(AffectorValueTable!$B$1,AffectorValueTable!$1:$1,0),0)</f>
        <v>DropAdjust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>
        <v>0.49500000000000011</v>
      </c>
      <c r="O438" s="2" t="str">
        <f t="shared" ca="1" si="31"/>
        <v/>
      </c>
      <c r="S438" s="2" t="str">
        <f t="shared" ca="1" si="26"/>
        <v/>
      </c>
    </row>
    <row r="439" spans="1:19" x14ac:dyDescent="0.3">
      <c r="A439" t="str">
        <f t="shared" si="35"/>
        <v>LP_ExtraGoldBetter_01</v>
      </c>
      <c r="B439" t="s">
        <v>408</v>
      </c>
      <c r="C439" t="str">
        <f>IF(ISERROR(VLOOKUP(B439,AffectorValueTable!$A:$A,1,0)),"어펙터밸류없음","")</f>
        <v/>
      </c>
      <c r="D439">
        <v>1</v>
      </c>
      <c r="E439" t="str">
        <f>VLOOKUP($B439,AffectorValueTable!$1:$1048576,MATCH(AffectorValueTable!$B$1,AffectorValueTable!$1:$1,0),0)</f>
        <v>DropAdjust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>
        <f t="shared" ref="J439:J441" si="38">J436*5/3</f>
        <v>0.25000000000000006</v>
      </c>
      <c r="O439" s="2" t="str">
        <f t="shared" ca="1" si="31"/>
        <v/>
      </c>
      <c r="S439" s="2" t="str">
        <f t="shared" ca="1" si="26"/>
        <v/>
      </c>
    </row>
    <row r="440" spans="1:19" x14ac:dyDescent="0.3">
      <c r="A440" t="str">
        <f t="shared" si="35"/>
        <v>LP_ExtraGoldBetter_02</v>
      </c>
      <c r="B440" t="s">
        <v>408</v>
      </c>
      <c r="C440" t="str">
        <f>IF(ISERROR(VLOOKUP(B440,AffectorValueTable!$A:$A,1,0)),"어펙터밸류없음","")</f>
        <v/>
      </c>
      <c r="D440">
        <v>2</v>
      </c>
      <c r="E440" t="str">
        <f>VLOOKUP($B440,AffectorValueTable!$1:$1048576,MATCH(AffectorValueTable!$B$1,AffectorValueTable!$1:$1,0),0)</f>
        <v>DropAdjust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>
        <f t="shared" si="38"/>
        <v>0.52500000000000002</v>
      </c>
      <c r="O440" s="2" t="str">
        <f t="shared" ca="1" si="31"/>
        <v/>
      </c>
      <c r="S440" s="2" t="str">
        <f t="shared" ca="1" si="26"/>
        <v/>
      </c>
    </row>
    <row r="441" spans="1:19" x14ac:dyDescent="0.3">
      <c r="A441" t="str">
        <f t="shared" si="35"/>
        <v>LP_ExtraGoldBetter_03</v>
      </c>
      <c r="B441" t="s">
        <v>408</v>
      </c>
      <c r="C441" t="str">
        <f>IF(ISERROR(VLOOKUP(B441,AffectorValueTable!$A:$A,1,0)),"어펙터밸류없음","")</f>
        <v/>
      </c>
      <c r="D441">
        <v>3</v>
      </c>
      <c r="E441" t="str">
        <f>VLOOKUP($B441,AffectorValueTable!$1:$1048576,MATCH(AffectorValueTable!$B$1,AffectorValueTable!$1:$1,0),0)</f>
        <v>DropAdjust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>
        <f t="shared" si="38"/>
        <v>0.82500000000000018</v>
      </c>
      <c r="O441" s="2" t="str">
        <f t="shared" ca="1" si="31"/>
        <v/>
      </c>
      <c r="S441" s="2" t="str">
        <f t="shared" ca="1" si="26"/>
        <v/>
      </c>
    </row>
    <row r="442" spans="1:19" x14ac:dyDescent="0.3">
      <c r="A442" t="str">
        <f t="shared" si="35"/>
        <v>LP_ItemChanceBoost_01</v>
      </c>
      <c r="B442" t="s">
        <v>409</v>
      </c>
      <c r="C442" t="str">
        <f>IF(ISERROR(VLOOKUP(B442,AffectorValueTable!$A:$A,1,0)),"어펙터밸류없음","")</f>
        <v/>
      </c>
      <c r="D442">
        <v>1</v>
      </c>
      <c r="E442" t="str">
        <f>VLOOKUP($B442,AffectorValueTable!$1:$1048576,MATCH(AffectorValueTable!$B$1,AffectorValueTable!$1:$1,0),0)</f>
        <v>DropAdjust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K442">
        <v>0.1125</v>
      </c>
      <c r="O442" s="2" t="str">
        <f t="shared" ca="1" si="31"/>
        <v/>
      </c>
      <c r="S442" s="2" t="str">
        <f t="shared" ca="1" si="26"/>
        <v/>
      </c>
    </row>
    <row r="443" spans="1:19" x14ac:dyDescent="0.3">
      <c r="A443" t="str">
        <f t="shared" si="35"/>
        <v>LP_ItemChanceBoost_02</v>
      </c>
      <c r="B443" t="s">
        <v>409</v>
      </c>
      <c r="C443" t="str">
        <f>IF(ISERROR(VLOOKUP(B443,AffectorValueTable!$A:$A,1,0)),"어펙터밸류없음","")</f>
        <v/>
      </c>
      <c r="D443">
        <v>2</v>
      </c>
      <c r="E443" t="str">
        <f>VLOOKUP($B443,AffectorValueTable!$1:$1048576,MATCH(AffectorValueTable!$B$1,AffectorValueTable!$1:$1,0),0)</f>
        <v>DropAdjust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>
        <v>0.23625000000000002</v>
      </c>
      <c r="O443" s="2" t="str">
        <f t="shared" ca="1" si="31"/>
        <v/>
      </c>
      <c r="S443" s="2" t="str">
        <f t="shared" ca="1" si="26"/>
        <v/>
      </c>
    </row>
    <row r="444" spans="1:19" x14ac:dyDescent="0.3">
      <c r="A444" t="str">
        <f t="shared" si="35"/>
        <v>LP_ItemChanceBoost_03</v>
      </c>
      <c r="B444" t="s">
        <v>409</v>
      </c>
      <c r="C444" t="str">
        <f>IF(ISERROR(VLOOKUP(B444,AffectorValueTable!$A:$A,1,0)),"어펙터밸류없음","")</f>
        <v/>
      </c>
      <c r="D444">
        <v>3</v>
      </c>
      <c r="E444" t="str">
        <f>VLOOKUP($B444,AffectorValueTable!$1:$1048576,MATCH(AffectorValueTable!$B$1,AffectorValueTable!$1:$1,0),0)</f>
        <v>DropAdjust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>
        <v>0.37125000000000008</v>
      </c>
      <c r="O444" s="2" t="str">
        <f t="shared" ca="1" si="31"/>
        <v/>
      </c>
      <c r="S444" s="2" t="str">
        <f t="shared" ca="1" si="26"/>
        <v/>
      </c>
    </row>
    <row r="445" spans="1:19" x14ac:dyDescent="0.3">
      <c r="A445" t="str">
        <f t="shared" si="35"/>
        <v>LP_ItemChanceBoostBetter_01</v>
      </c>
      <c r="B445" t="s">
        <v>410</v>
      </c>
      <c r="C445" t="str">
        <f>IF(ISERROR(VLOOKUP(B445,AffectorValueTable!$A:$A,1,0)),"어펙터밸류없음","")</f>
        <v/>
      </c>
      <c r="D445">
        <v>1</v>
      </c>
      <c r="E445" t="str">
        <f>VLOOKUP($B445,AffectorValueTable!$1:$1048576,MATCH(AffectorValueTable!$B$1,AffectorValueTable!$1:$1,0),0)</f>
        <v>DropAdjust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>
        <f t="shared" ref="K445:K447" si="39">K442*5/3</f>
        <v>0.1875</v>
      </c>
      <c r="O445" s="2" t="str">
        <f t="shared" ca="1" si="31"/>
        <v/>
      </c>
      <c r="S445" s="2" t="str">
        <f t="shared" ca="1" si="26"/>
        <v/>
      </c>
    </row>
    <row r="446" spans="1:19" x14ac:dyDescent="0.3">
      <c r="A446" t="str">
        <f t="shared" si="35"/>
        <v>LP_ItemChanceBoostBetter_02</v>
      </c>
      <c r="B446" t="s">
        <v>410</v>
      </c>
      <c r="C446" t="str">
        <f>IF(ISERROR(VLOOKUP(B446,AffectorValueTable!$A:$A,1,0)),"어펙터밸류없음","")</f>
        <v/>
      </c>
      <c r="D446">
        <v>2</v>
      </c>
      <c r="E446" t="str">
        <f>VLOOKUP($B446,AffectorValueTable!$1:$1048576,MATCH(AffectorValueTable!$B$1,AffectorValueTable!$1:$1,0),0)</f>
        <v>DropAdjust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>
        <f t="shared" si="39"/>
        <v>0.39375000000000004</v>
      </c>
      <c r="O446" s="2" t="str">
        <f t="shared" ca="1" si="31"/>
        <v/>
      </c>
      <c r="S446" s="2" t="str">
        <f t="shared" ca="1" si="26"/>
        <v/>
      </c>
    </row>
    <row r="447" spans="1:19" x14ac:dyDescent="0.3">
      <c r="A447" t="str">
        <f t="shared" si="35"/>
        <v>LP_ItemChanceBoostBetter_03</v>
      </c>
      <c r="B447" t="s">
        <v>410</v>
      </c>
      <c r="C447" t="str">
        <f>IF(ISERROR(VLOOKUP(B447,AffectorValueTable!$A:$A,1,0)),"어펙터밸류없음","")</f>
        <v/>
      </c>
      <c r="D447">
        <v>3</v>
      </c>
      <c r="E447" t="str">
        <f>VLOOKUP($B447,AffectorValueTable!$1:$1048576,MATCH(AffectorValueTable!$B$1,AffectorValueTable!$1:$1,0),0)</f>
        <v>DropAdjust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>
        <f t="shared" si="39"/>
        <v>0.61875000000000013</v>
      </c>
      <c r="O447" s="2" t="str">
        <f t="shared" ca="1" si="31"/>
        <v/>
      </c>
      <c r="S447" s="2" t="str">
        <f t="shared" ca="1" si="26"/>
        <v/>
      </c>
    </row>
    <row r="448" spans="1:19" x14ac:dyDescent="0.3">
      <c r="A448" t="str">
        <f t="shared" si="35"/>
        <v>LP_HealChanceBoost_01</v>
      </c>
      <c r="B448" t="s">
        <v>411</v>
      </c>
      <c r="C448" t="str">
        <f>IF(ISERROR(VLOOKUP(B448,AffectorValueTable!$A:$A,1,0)),"어펙터밸류없음","")</f>
        <v/>
      </c>
      <c r="D448">
        <v>1</v>
      </c>
      <c r="E448" t="str">
        <f>VLOOKUP($B448,AffectorValueTable!$1:$1048576,MATCH(AffectorValueTable!$B$1,AffectorValueTable!$1:$1,0),0)</f>
        <v>DropAdjust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L448">
        <v>0.16666666699999999</v>
      </c>
      <c r="O448" s="2" t="str">
        <f t="shared" ca="1" si="31"/>
        <v/>
      </c>
      <c r="S448" s="2" t="str">
        <f t="shared" ca="1" si="26"/>
        <v/>
      </c>
    </row>
    <row r="449" spans="1:19" x14ac:dyDescent="0.3">
      <c r="A449" t="str">
        <f t="shared" si="35"/>
        <v>LP_HealChanceBoost_02</v>
      </c>
      <c r="B449" t="s">
        <v>411</v>
      </c>
      <c r="C449" t="str">
        <f>IF(ISERROR(VLOOKUP(B449,AffectorValueTable!$A:$A,1,0)),"어펙터밸류없음","")</f>
        <v/>
      </c>
      <c r="D449">
        <v>2</v>
      </c>
      <c r="E449" t="str">
        <f>VLOOKUP($B449,AffectorValueTable!$1:$1048576,MATCH(AffectorValueTable!$B$1,AffectorValueTable!$1:$1,0),0)</f>
        <v>DropAdjust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L449">
        <v>0.35</v>
      </c>
      <c r="O449" s="2" t="str">
        <f t="shared" ca="1" si="31"/>
        <v/>
      </c>
      <c r="S449" s="2" t="str">
        <f t="shared" ca="1" si="26"/>
        <v/>
      </c>
    </row>
    <row r="450" spans="1:19" x14ac:dyDescent="0.3">
      <c r="A450" t="str">
        <f t="shared" si="35"/>
        <v>LP_HealChanceBoost_03</v>
      </c>
      <c r="B450" t="s">
        <v>411</v>
      </c>
      <c r="C450" t="str">
        <f>IF(ISERROR(VLOOKUP(B450,AffectorValueTable!$A:$A,1,0)),"어펙터밸류없음","")</f>
        <v/>
      </c>
      <c r="D450">
        <v>3</v>
      </c>
      <c r="E450" t="str">
        <f>VLOOKUP($B450,AffectorValueTable!$1:$1048576,MATCH(AffectorValueTable!$B$1,AffectorValueTable!$1:$1,0),0)</f>
        <v>DropAdjust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L450">
        <v>0.55000000000000004</v>
      </c>
      <c r="O450" s="2" t="str">
        <f t="shared" ca="1" si="31"/>
        <v/>
      </c>
      <c r="S450" s="2" t="str">
        <f t="shared" ca="1" si="26"/>
        <v/>
      </c>
    </row>
    <row r="451" spans="1:19" x14ac:dyDescent="0.3">
      <c r="A451" t="str">
        <f t="shared" si="35"/>
        <v>LP_HealChanceBoostBetter_01</v>
      </c>
      <c r="B451" t="s">
        <v>412</v>
      </c>
      <c r="C451" t="str">
        <f>IF(ISERROR(VLOOKUP(B451,AffectorValueTable!$A:$A,1,0)),"어펙터밸류없음","")</f>
        <v/>
      </c>
      <c r="D451">
        <v>1</v>
      </c>
      <c r="E451" t="str">
        <f>VLOOKUP($B451,AffectorValueTable!$1:$1048576,MATCH(AffectorValueTable!$B$1,AffectorValueTable!$1:$1,0),0)</f>
        <v>DropAdjust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L451">
        <f t="shared" ref="L451:L453" si="40">L448*5/3</f>
        <v>0.27777777833333334</v>
      </c>
      <c r="O451" s="2" t="str">
        <f t="shared" ca="1" si="31"/>
        <v/>
      </c>
      <c r="S451" s="2" t="str">
        <f t="shared" ca="1" si="26"/>
        <v/>
      </c>
    </row>
    <row r="452" spans="1:19" x14ac:dyDescent="0.3">
      <c r="A452" t="str">
        <f t="shared" si="35"/>
        <v>LP_HealChanceBoostBetter_02</v>
      </c>
      <c r="B452" t="s">
        <v>412</v>
      </c>
      <c r="C452" t="str">
        <f>IF(ISERROR(VLOOKUP(B452,AffectorValueTable!$A:$A,1,0)),"어펙터밸류없음","")</f>
        <v/>
      </c>
      <c r="D452">
        <v>2</v>
      </c>
      <c r="E452" t="str">
        <f>VLOOKUP($B452,AffectorValueTable!$1:$1048576,MATCH(AffectorValueTable!$B$1,AffectorValueTable!$1:$1,0),0)</f>
        <v>DropAdjust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L452">
        <f t="shared" si="40"/>
        <v>0.58333333333333337</v>
      </c>
      <c r="O452" s="2" t="str">
        <f t="shared" ca="1" si="31"/>
        <v/>
      </c>
      <c r="S452" s="2" t="str">
        <f t="shared" ca="1" si="26"/>
        <v/>
      </c>
    </row>
    <row r="453" spans="1:19" x14ac:dyDescent="0.3">
      <c r="A453" t="str">
        <f t="shared" si="35"/>
        <v>LP_HealChanceBoostBetter_03</v>
      </c>
      <c r="B453" t="s">
        <v>412</v>
      </c>
      <c r="C453" t="str">
        <f>IF(ISERROR(VLOOKUP(B453,AffectorValueTable!$A:$A,1,0)),"어펙터밸류없음","")</f>
        <v/>
      </c>
      <c r="D453">
        <v>3</v>
      </c>
      <c r="E453" t="str">
        <f>VLOOKUP($B453,AffectorValueTable!$1:$1048576,MATCH(AffectorValueTable!$B$1,AffectorValueTable!$1:$1,0),0)</f>
        <v>DropAdjust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L453">
        <f t="shared" si="40"/>
        <v>0.91666666666666663</v>
      </c>
      <c r="O453" s="2" t="str">
        <f t="shared" ca="1" si="31"/>
        <v/>
      </c>
      <c r="S453" s="2" t="str">
        <f t="shared" ca="1" si="26"/>
        <v/>
      </c>
    </row>
    <row r="454" spans="1:19" x14ac:dyDescent="0.3">
      <c r="A454" t="str">
        <f t="shared" si="35"/>
        <v>LP_MonsterThrough_01</v>
      </c>
      <c r="B454" t="s">
        <v>413</v>
      </c>
      <c r="C454" t="str">
        <f>IF(ISERROR(VLOOKUP(B454,AffectorValueTable!$A:$A,1,0)),"어펙터밸류없음","")</f>
        <v/>
      </c>
      <c r="D454">
        <v>1</v>
      </c>
      <c r="E454" t="str">
        <f>VLOOKUP($B454,AffectorValueTable!$1:$1048576,MATCH(AffectorValueTable!$B$1,AffectorValueTable!$1:$1,0),0)</f>
        <v>MonsterThroughHitObject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N454">
        <v>1</v>
      </c>
      <c r="O454" s="2">
        <f t="shared" ca="1" si="31"/>
        <v>1</v>
      </c>
      <c r="S454" s="2" t="str">
        <f t="shared" ca="1" si="26"/>
        <v/>
      </c>
    </row>
    <row r="455" spans="1:19" x14ac:dyDescent="0.3">
      <c r="A455" t="str">
        <f t="shared" si="35"/>
        <v>LP_MonsterThrough_02</v>
      </c>
      <c r="B455" t="s">
        <v>413</v>
      </c>
      <c r="C455" t="str">
        <f>IF(ISERROR(VLOOKUP(B455,AffectorValueTable!$A:$A,1,0)),"어펙터밸류없음","")</f>
        <v/>
      </c>
      <c r="D455">
        <v>2</v>
      </c>
      <c r="E455" t="str">
        <f>VLOOKUP($B455,AffectorValueTable!$1:$1048576,MATCH(AffectorValueTable!$B$1,AffectorValueTable!$1:$1,0),0)</f>
        <v>MonsterThroughHitObject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N455">
        <v>2</v>
      </c>
      <c r="O455" s="2">
        <f t="shared" ca="1" si="31"/>
        <v>2</v>
      </c>
      <c r="S455" s="2" t="str">
        <f t="shared" ca="1" si="26"/>
        <v/>
      </c>
    </row>
    <row r="456" spans="1:19" x14ac:dyDescent="0.3">
      <c r="A456" t="str">
        <f t="shared" ref="A456:A519" si="41">B456&amp;"_"&amp;TEXT(D456,"00")</f>
        <v>LP_Ricochet_01</v>
      </c>
      <c r="B456" t="s">
        <v>414</v>
      </c>
      <c r="C456" t="str">
        <f>IF(ISERROR(VLOOKUP(B456,AffectorValueTable!$A:$A,1,0)),"어펙터밸류없음","")</f>
        <v/>
      </c>
      <c r="D456">
        <v>1</v>
      </c>
      <c r="E456" t="str">
        <f>VLOOKUP($B456,AffectorValueTable!$1:$1048576,MATCH(AffectorValueTable!$B$1,AffectorValueTable!$1:$1,0),0)</f>
        <v>RicochetHitObject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N456">
        <v>1</v>
      </c>
      <c r="O456" s="2">
        <f t="shared" ca="1" si="31"/>
        <v>1</v>
      </c>
      <c r="S456" s="2" t="str">
        <f t="shared" ca="1" si="26"/>
        <v/>
      </c>
    </row>
    <row r="457" spans="1:19" x14ac:dyDescent="0.3">
      <c r="A457" t="str">
        <f t="shared" si="41"/>
        <v>LP_Ricochet_02</v>
      </c>
      <c r="B457" t="s">
        <v>414</v>
      </c>
      <c r="C457" t="str">
        <f>IF(ISERROR(VLOOKUP(B457,AffectorValueTable!$A:$A,1,0)),"어펙터밸류없음","")</f>
        <v/>
      </c>
      <c r="D457">
        <v>2</v>
      </c>
      <c r="E457" t="str">
        <f>VLOOKUP($B457,AffectorValueTable!$1:$1048576,MATCH(AffectorValueTable!$B$1,AffectorValueTable!$1:$1,0),0)</f>
        <v>RicochetHitObject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N457">
        <v>2</v>
      </c>
      <c r="O457" s="2">
        <f t="shared" ca="1" si="31"/>
        <v>2</v>
      </c>
      <c r="S457" s="2" t="str">
        <f t="shared" ca="1" si="26"/>
        <v/>
      </c>
    </row>
    <row r="458" spans="1:19" x14ac:dyDescent="0.3">
      <c r="A458" t="str">
        <f t="shared" si="41"/>
        <v>LP_BounceWallQuad_01</v>
      </c>
      <c r="B458" t="s">
        <v>415</v>
      </c>
      <c r="C458" t="str">
        <f>IF(ISERROR(VLOOKUP(B458,AffectorValueTable!$A:$A,1,0)),"어펙터밸류없음","")</f>
        <v/>
      </c>
      <c r="D458">
        <v>1</v>
      </c>
      <c r="E458" t="str">
        <f>VLOOKUP($B458,AffectorValueTable!$1:$1048576,MATCH(AffectorValueTable!$B$1,AffectorValueTable!$1:$1,0),0)</f>
        <v>BounceWallQuadHitObject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N458">
        <v>1</v>
      </c>
      <c r="O458" s="2">
        <f t="shared" ca="1" si="31"/>
        <v>1</v>
      </c>
      <c r="S458" s="2" t="str">
        <f t="shared" ca="1" si="26"/>
        <v/>
      </c>
    </row>
    <row r="459" spans="1:19" x14ac:dyDescent="0.3">
      <c r="A459" t="str">
        <f t="shared" si="41"/>
        <v>LP_BounceWallQuad_02</v>
      </c>
      <c r="B459" t="s">
        <v>415</v>
      </c>
      <c r="C459" t="str">
        <f>IF(ISERROR(VLOOKUP(B459,AffectorValueTable!$A:$A,1,0)),"어펙터밸류없음","")</f>
        <v/>
      </c>
      <c r="D459">
        <v>2</v>
      </c>
      <c r="E459" t="str">
        <f>VLOOKUP($B459,AffectorValueTable!$1:$1048576,MATCH(AffectorValueTable!$B$1,AffectorValueTable!$1:$1,0),0)</f>
        <v>BounceWallQuadHitObject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N459">
        <v>2</v>
      </c>
      <c r="O459" s="2">
        <f t="shared" ca="1" si="31"/>
        <v>2</v>
      </c>
      <c r="S459" s="2" t="str">
        <f t="shared" ca="1" si="26"/>
        <v/>
      </c>
    </row>
    <row r="460" spans="1:19" x14ac:dyDescent="0.3">
      <c r="A460" t="str">
        <f t="shared" si="41"/>
        <v>LP_Parallel_01</v>
      </c>
      <c r="B460" t="s">
        <v>416</v>
      </c>
      <c r="C460" t="str">
        <f>IF(ISERROR(VLOOKUP(B460,AffectorValueTable!$A:$A,1,0)),"어펙터밸류없음","")</f>
        <v/>
      </c>
      <c r="D460">
        <v>1</v>
      </c>
      <c r="E460" t="str">
        <f>VLOOKUP($B460,AffectorValueTable!$1:$1048576,MATCH(AffectorValueTable!$B$1,AffectorValueTable!$1:$1,0),0)</f>
        <v>ParallelHitObject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>
        <v>0.6</v>
      </c>
      <c r="N460">
        <v>1</v>
      </c>
      <c r="O460" s="2">
        <f t="shared" ca="1" si="31"/>
        <v>1</v>
      </c>
      <c r="S460" s="2" t="str">
        <f t="shared" ca="1" si="26"/>
        <v/>
      </c>
    </row>
    <row r="461" spans="1:19" x14ac:dyDescent="0.3">
      <c r="A461" t="str">
        <f t="shared" si="41"/>
        <v>LP_Parallel_02</v>
      </c>
      <c r="B461" t="s">
        <v>416</v>
      </c>
      <c r="C461" t="str">
        <f>IF(ISERROR(VLOOKUP(B461,AffectorValueTable!$A:$A,1,0)),"어펙터밸류없음","")</f>
        <v/>
      </c>
      <c r="D461">
        <v>2</v>
      </c>
      <c r="E461" t="str">
        <f>VLOOKUP($B461,AffectorValueTable!$1:$1048576,MATCH(AffectorValueTable!$B$1,AffectorValueTable!$1:$1,0),0)</f>
        <v>ParallelHitObject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>
        <v>0.6</v>
      </c>
      <c r="N461">
        <v>2</v>
      </c>
      <c r="O461" s="2">
        <f t="shared" ca="1" si="31"/>
        <v>2</v>
      </c>
      <c r="S461" s="2" t="str">
        <f t="shared" ca="1" si="26"/>
        <v/>
      </c>
    </row>
    <row r="462" spans="1:19" x14ac:dyDescent="0.3">
      <c r="A462" t="str">
        <f t="shared" si="41"/>
        <v>LP_DiagonalNwayGenerator_01</v>
      </c>
      <c r="B462" t="s">
        <v>417</v>
      </c>
      <c r="C462" t="str">
        <f>IF(ISERROR(VLOOKUP(B462,AffectorValueTable!$A:$A,1,0)),"어펙터밸류없음","")</f>
        <v/>
      </c>
      <c r="D462">
        <v>1</v>
      </c>
      <c r="E462" t="str">
        <f>VLOOKUP($B462,AffectorValueTable!$1:$1048576,MATCH(AffectorValueTable!$B$1,AffectorValueTable!$1:$1,0),0)</f>
        <v>DiagonalNwayGenerator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N462">
        <v>1</v>
      </c>
      <c r="O462" s="2">
        <f t="shared" ca="1" si="31"/>
        <v>1</v>
      </c>
      <c r="S462" s="2" t="str">
        <f t="shared" ca="1" si="26"/>
        <v/>
      </c>
    </row>
    <row r="463" spans="1:19" x14ac:dyDescent="0.3">
      <c r="A463" t="str">
        <f t="shared" si="41"/>
        <v>LP_DiagonalNwayGenerator_02</v>
      </c>
      <c r="B463" t="s">
        <v>417</v>
      </c>
      <c r="C463" t="str">
        <f>IF(ISERROR(VLOOKUP(B463,AffectorValueTable!$A:$A,1,0)),"어펙터밸류없음","")</f>
        <v/>
      </c>
      <c r="D463">
        <v>2</v>
      </c>
      <c r="E463" t="str">
        <f>VLOOKUP($B463,AffectorValueTable!$1:$1048576,MATCH(AffectorValueTable!$B$1,AffectorValueTable!$1:$1,0),0)</f>
        <v>DiagonalNwayGenerator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N463">
        <v>2</v>
      </c>
      <c r="O463" s="2">
        <f t="shared" ca="1" si="31"/>
        <v>2</v>
      </c>
      <c r="S463" s="2" t="str">
        <f t="shared" ca="1" si="26"/>
        <v/>
      </c>
    </row>
    <row r="464" spans="1:19" x14ac:dyDescent="0.3">
      <c r="A464" t="str">
        <f t="shared" si="41"/>
        <v>LP_LeftRightNwayGenerator_01</v>
      </c>
      <c r="B464" t="s">
        <v>418</v>
      </c>
      <c r="C464" t="str">
        <f>IF(ISERROR(VLOOKUP(B464,AffectorValueTable!$A:$A,1,0)),"어펙터밸류없음","")</f>
        <v/>
      </c>
      <c r="D464">
        <v>1</v>
      </c>
      <c r="E464" t="str">
        <f>VLOOKUP($B464,AffectorValueTable!$1:$1048576,MATCH(AffectorValueTable!$B$1,AffectorValueTable!$1:$1,0),0)</f>
        <v>LeftRightNwayGenerator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N464">
        <v>1</v>
      </c>
      <c r="O464" s="2">
        <f t="shared" ca="1" si="31"/>
        <v>1</v>
      </c>
      <c r="S464" s="2" t="str">
        <f t="shared" ca="1" si="26"/>
        <v/>
      </c>
    </row>
    <row r="465" spans="1:19" x14ac:dyDescent="0.3">
      <c r="A465" t="str">
        <f t="shared" si="41"/>
        <v>LP_LeftRightNwayGenerator_02</v>
      </c>
      <c r="B465" t="s">
        <v>418</v>
      </c>
      <c r="C465" t="str">
        <f>IF(ISERROR(VLOOKUP(B465,AffectorValueTable!$A:$A,1,0)),"어펙터밸류없음","")</f>
        <v/>
      </c>
      <c r="D465">
        <v>2</v>
      </c>
      <c r="E465" t="str">
        <f>VLOOKUP($B465,AffectorValueTable!$1:$1048576,MATCH(AffectorValueTable!$B$1,AffectorValueTable!$1:$1,0),0)</f>
        <v>LeftRightNwayGenerator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N465">
        <v>2</v>
      </c>
      <c r="O465" s="2">
        <f t="shared" ca="1" si="31"/>
        <v>2</v>
      </c>
      <c r="S465" s="2" t="str">
        <f t="shared" ca="1" si="26"/>
        <v/>
      </c>
    </row>
    <row r="466" spans="1:19" x14ac:dyDescent="0.3">
      <c r="A466" t="str">
        <f t="shared" si="41"/>
        <v>LP_BackNwayGenerator_01</v>
      </c>
      <c r="B466" t="s">
        <v>419</v>
      </c>
      <c r="C466" t="str">
        <f>IF(ISERROR(VLOOKUP(B466,AffectorValueTable!$A:$A,1,0)),"어펙터밸류없음","")</f>
        <v/>
      </c>
      <c r="D466">
        <v>1</v>
      </c>
      <c r="E466" t="str">
        <f>VLOOKUP($B466,AffectorValueTable!$1:$1048576,MATCH(AffectorValueTable!$B$1,AffectorValueTable!$1:$1,0),0)</f>
        <v>BackNwayGenerator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N466">
        <v>1</v>
      </c>
      <c r="O466" s="2">
        <f t="shared" ca="1" si="31"/>
        <v>1</v>
      </c>
      <c r="S466" s="2" t="str">
        <f t="shared" ca="1" si="26"/>
        <v/>
      </c>
    </row>
    <row r="467" spans="1:19" x14ac:dyDescent="0.3">
      <c r="A467" t="str">
        <f t="shared" si="41"/>
        <v>LP_BackNwayGenerator_02</v>
      </c>
      <c r="B467" t="s">
        <v>419</v>
      </c>
      <c r="C467" t="str">
        <f>IF(ISERROR(VLOOKUP(B467,AffectorValueTable!$A:$A,1,0)),"어펙터밸류없음","")</f>
        <v/>
      </c>
      <c r="D467">
        <v>2</v>
      </c>
      <c r="E467" t="str">
        <f>VLOOKUP($B467,AffectorValueTable!$1:$1048576,MATCH(AffectorValueTable!$B$1,AffectorValueTable!$1:$1,0),0)</f>
        <v>BackNwayGenerator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N467">
        <v>2</v>
      </c>
      <c r="O467" s="2">
        <f t="shared" ca="1" si="31"/>
        <v>2</v>
      </c>
      <c r="S467" s="2" t="str">
        <f t="shared" ca="1" si="26"/>
        <v/>
      </c>
    </row>
    <row r="468" spans="1:19" x14ac:dyDescent="0.3">
      <c r="A468" t="str">
        <f t="shared" si="41"/>
        <v>LP_Repeat_01</v>
      </c>
      <c r="B468" t="s">
        <v>420</v>
      </c>
      <c r="C468" t="str">
        <f>IF(ISERROR(VLOOKUP(B468,AffectorValueTable!$A:$A,1,0)),"어펙터밸류없음","")</f>
        <v/>
      </c>
      <c r="D468">
        <v>1</v>
      </c>
      <c r="E468" t="str">
        <f>VLOOKUP($B468,AffectorValueTable!$1:$1048576,MATCH(AffectorValueTable!$B$1,AffectorValueTable!$1:$1,0),0)</f>
        <v>RepeatHitObject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>
        <v>0.3</v>
      </c>
      <c r="N468">
        <v>1</v>
      </c>
      <c r="O468" s="2">
        <f t="shared" ca="1" si="31"/>
        <v>1</v>
      </c>
      <c r="S468" s="2" t="str">
        <f t="shared" ca="1" si="26"/>
        <v/>
      </c>
    </row>
    <row r="469" spans="1:19" x14ac:dyDescent="0.3">
      <c r="A469" t="str">
        <f t="shared" si="41"/>
        <v>LP_Repeat_02</v>
      </c>
      <c r="B469" t="s">
        <v>420</v>
      </c>
      <c r="C469" t="str">
        <f>IF(ISERROR(VLOOKUP(B469,AffectorValueTable!$A:$A,1,0)),"어펙터밸류없음","")</f>
        <v/>
      </c>
      <c r="D469">
        <v>2</v>
      </c>
      <c r="E469" t="str">
        <f>VLOOKUP($B469,AffectorValueTable!$1:$1048576,MATCH(AffectorValueTable!$B$1,AffectorValueTable!$1:$1,0),0)</f>
        <v>RepeatHitObject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>
        <v>0.3</v>
      </c>
      <c r="N469">
        <v>2</v>
      </c>
      <c r="O469" s="2">
        <f t="shared" ca="1" si="31"/>
        <v>2</v>
      </c>
      <c r="S469" s="2" t="str">
        <f t="shared" ca="1" si="26"/>
        <v/>
      </c>
    </row>
    <row r="470" spans="1:19" x14ac:dyDescent="0.3">
      <c r="A470" t="str">
        <f t="shared" si="41"/>
        <v>LP_HealOnKill_01</v>
      </c>
      <c r="B470" t="s">
        <v>421</v>
      </c>
      <c r="C470" t="str">
        <f>IF(ISERROR(VLOOKUP(B470,AffectorValueTable!$A:$A,1,0)),"어펙터밸류없음","")</f>
        <v/>
      </c>
      <c r="D470">
        <v>1</v>
      </c>
      <c r="E470" t="str">
        <f>VLOOKUP($B470,AffectorValueTable!$1:$1048576,MATCH(AffectorValueTable!$B$1,AffectorValueTable!$1:$1,0),0)</f>
        <v>Vampire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>
        <v>-1</v>
      </c>
      <c r="K470">
        <f t="shared" ref="K470:K483" si="42">J262</f>
        <v>0.15</v>
      </c>
      <c r="O470" s="2" t="str">
        <f t="shared" ca="1" si="31"/>
        <v/>
      </c>
      <c r="S470" s="2" t="str">
        <f t="shared" ca="1" si="26"/>
        <v/>
      </c>
    </row>
    <row r="471" spans="1:19" x14ac:dyDescent="0.3">
      <c r="A471" t="str">
        <f t="shared" si="41"/>
        <v>LP_HealOnKill_02</v>
      </c>
      <c r="B471" t="s">
        <v>421</v>
      </c>
      <c r="C471" t="str">
        <f>IF(ISERROR(VLOOKUP(B471,AffectorValueTable!$A:$A,1,0)),"어펙터밸류없음","")</f>
        <v/>
      </c>
      <c r="D471">
        <v>2</v>
      </c>
      <c r="E471" t="str">
        <f>VLOOKUP($B471,AffectorValueTable!$1:$1048576,MATCH(AffectorValueTable!$B$1,AffectorValueTable!$1:$1,0),0)</f>
        <v>Vampire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>
        <v>-1</v>
      </c>
      <c r="K471">
        <f t="shared" si="42"/>
        <v>0.315</v>
      </c>
      <c r="O471" s="2" t="str">
        <f t="shared" ca="1" si="31"/>
        <v/>
      </c>
      <c r="S471" s="2" t="str">
        <f t="shared" ca="1" si="26"/>
        <v/>
      </c>
    </row>
    <row r="472" spans="1:19" x14ac:dyDescent="0.3">
      <c r="A472" t="str">
        <f t="shared" si="41"/>
        <v>LP_HealOnKill_03</v>
      </c>
      <c r="B472" t="s">
        <v>421</v>
      </c>
      <c r="C472" t="str">
        <f>IF(ISERROR(VLOOKUP(B472,AffectorValueTable!$A:$A,1,0)),"어펙터밸류없음","")</f>
        <v/>
      </c>
      <c r="D472">
        <v>3</v>
      </c>
      <c r="E472" t="str">
        <f>VLOOKUP($B472,AffectorValueTable!$1:$1048576,MATCH(AffectorValueTable!$B$1,AffectorValueTable!$1:$1,0),0)</f>
        <v>Vampire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>
        <v>-1</v>
      </c>
      <c r="K472">
        <f t="shared" si="42"/>
        <v>0.49500000000000005</v>
      </c>
      <c r="O472" s="2" t="str">
        <f t="shared" ca="1" si="31"/>
        <v/>
      </c>
      <c r="S472" s="2" t="str">
        <f t="shared" ca="1" si="26"/>
        <v/>
      </c>
    </row>
    <row r="473" spans="1:19" x14ac:dyDescent="0.3">
      <c r="A473" t="str">
        <f t="shared" si="41"/>
        <v>LP_HealOnKill_04</v>
      </c>
      <c r="B473" t="s">
        <v>421</v>
      </c>
      <c r="C473" t="str">
        <f>IF(ISERROR(VLOOKUP(B473,AffectorValueTable!$A:$A,1,0)),"어펙터밸류없음","")</f>
        <v/>
      </c>
      <c r="D473">
        <v>4</v>
      </c>
      <c r="E473" t="str">
        <f>VLOOKUP($B473,AffectorValueTable!$1:$1048576,MATCH(AffectorValueTable!$B$1,AffectorValueTable!$1:$1,0),0)</f>
        <v>Vampire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>
        <v>-1</v>
      </c>
      <c r="K473">
        <f t="shared" si="42"/>
        <v>0.69</v>
      </c>
      <c r="O473" s="2" t="str">
        <f t="shared" ca="1" si="31"/>
        <v/>
      </c>
      <c r="S473" s="2" t="str">
        <f t="shared" ca="1" si="26"/>
        <v/>
      </c>
    </row>
    <row r="474" spans="1:19" x14ac:dyDescent="0.3">
      <c r="A474" t="str">
        <f t="shared" si="41"/>
        <v>LP_HealOnKill_05</v>
      </c>
      <c r="B474" t="s">
        <v>421</v>
      </c>
      <c r="C474" t="str">
        <f>IF(ISERROR(VLOOKUP(B474,AffectorValueTable!$A:$A,1,0)),"어펙터밸류없음","")</f>
        <v/>
      </c>
      <c r="D474">
        <v>5</v>
      </c>
      <c r="E474" t="str">
        <f>VLOOKUP($B474,AffectorValueTable!$1:$1048576,MATCH(AffectorValueTable!$B$1,AffectorValueTable!$1:$1,0),0)</f>
        <v>Vampire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>
        <v>-1</v>
      </c>
      <c r="K474">
        <f t="shared" si="42"/>
        <v>0.89999999999999991</v>
      </c>
      <c r="O474" s="2" t="str">
        <f t="shared" ca="1" si="31"/>
        <v/>
      </c>
      <c r="S474" s="2" t="str">
        <f t="shared" ca="1" si="26"/>
        <v/>
      </c>
    </row>
    <row r="475" spans="1:19" x14ac:dyDescent="0.3">
      <c r="A475" t="str">
        <f t="shared" si="41"/>
        <v>LP_HealOnKill_06</v>
      </c>
      <c r="B475" t="s">
        <v>421</v>
      </c>
      <c r="C475" t="str">
        <f>IF(ISERROR(VLOOKUP(B475,AffectorValueTable!$A:$A,1,0)),"어펙터밸류없음","")</f>
        <v/>
      </c>
      <c r="D475">
        <v>6</v>
      </c>
      <c r="E475" t="str">
        <f>VLOOKUP($B475,AffectorValueTable!$1:$1048576,MATCH(AffectorValueTable!$B$1,AffectorValueTable!$1:$1,0),0)</f>
        <v>Vampire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>
        <v>-1</v>
      </c>
      <c r="K475">
        <f t="shared" si="42"/>
        <v>1.125</v>
      </c>
      <c r="O475" s="2" t="str">
        <f t="shared" ca="1" si="31"/>
        <v/>
      </c>
      <c r="S475" s="2" t="str">
        <f t="shared" ca="1" si="26"/>
        <v/>
      </c>
    </row>
    <row r="476" spans="1:19" x14ac:dyDescent="0.3">
      <c r="A476" t="str">
        <f t="shared" si="41"/>
        <v>LP_HealOnKill_07</v>
      </c>
      <c r="B476" t="s">
        <v>421</v>
      </c>
      <c r="C476" t="str">
        <f>IF(ISERROR(VLOOKUP(B476,AffectorValueTable!$A:$A,1,0)),"어펙터밸류없음","")</f>
        <v/>
      </c>
      <c r="D476">
        <v>7</v>
      </c>
      <c r="E476" t="str">
        <f>VLOOKUP($B476,AffectorValueTable!$1:$1048576,MATCH(AffectorValueTable!$B$1,AffectorValueTable!$1:$1,0),0)</f>
        <v>Vampire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>
        <v>-1</v>
      </c>
      <c r="K476">
        <f t="shared" si="42"/>
        <v>1.3650000000000002</v>
      </c>
      <c r="O476" s="2" t="str">
        <f t="shared" ref="O476:O539" ca="1" si="43">IF(NOT(ISBLANK(N476)),N476,
IF(ISBLANK(M476),"",
VLOOKUP(M476,OFFSET(INDIRECT("$A:$B"),0,MATCH(M$1&amp;"_Verify",INDIRECT("$1:$1"),0)-1),2,0)
))</f>
        <v/>
      </c>
      <c r="S476" s="2" t="str">
        <f t="shared" ca="1" si="26"/>
        <v/>
      </c>
    </row>
    <row r="477" spans="1:19" x14ac:dyDescent="0.3">
      <c r="A477" t="str">
        <f t="shared" si="41"/>
        <v>LP_HealOnKill_08</v>
      </c>
      <c r="B477" t="s">
        <v>421</v>
      </c>
      <c r="C477" t="str">
        <f>IF(ISERROR(VLOOKUP(B477,AffectorValueTable!$A:$A,1,0)),"어펙터밸류없음","")</f>
        <v/>
      </c>
      <c r="D477">
        <v>8</v>
      </c>
      <c r="E477" t="str">
        <f>VLOOKUP($B477,AffectorValueTable!$1:$1048576,MATCH(AffectorValueTable!$B$1,AffectorValueTable!$1:$1,0),0)</f>
        <v>Vampire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>
        <v>-1</v>
      </c>
      <c r="K477">
        <f t="shared" si="42"/>
        <v>1.62</v>
      </c>
      <c r="O477" s="2" t="str">
        <f t="shared" ca="1" si="43"/>
        <v/>
      </c>
      <c r="S477" s="2" t="str">
        <f t="shared" ca="1" si="26"/>
        <v/>
      </c>
    </row>
    <row r="478" spans="1:19" x14ac:dyDescent="0.3">
      <c r="A478" t="str">
        <f t="shared" si="41"/>
        <v>LP_HealOnKill_09</v>
      </c>
      <c r="B478" t="s">
        <v>421</v>
      </c>
      <c r="C478" t="str">
        <f>IF(ISERROR(VLOOKUP(B478,AffectorValueTable!$A:$A,1,0)),"어펙터밸류없음","")</f>
        <v/>
      </c>
      <c r="D478">
        <v>9</v>
      </c>
      <c r="E478" t="str">
        <f>VLOOKUP($B478,AffectorValueTable!$1:$1048576,MATCH(AffectorValueTable!$B$1,AffectorValueTable!$1:$1,0),0)</f>
        <v>Vampire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>
        <v>-1</v>
      </c>
      <c r="K478">
        <f t="shared" si="42"/>
        <v>1.89</v>
      </c>
      <c r="O478" s="2" t="str">
        <f t="shared" ca="1" si="43"/>
        <v/>
      </c>
      <c r="S478" s="2" t="str">
        <f t="shared" ca="1" si="26"/>
        <v/>
      </c>
    </row>
    <row r="479" spans="1:19" x14ac:dyDescent="0.3">
      <c r="A479" t="str">
        <f t="shared" si="41"/>
        <v>LP_HealOnKillBetter_01</v>
      </c>
      <c r="B479" t="s">
        <v>423</v>
      </c>
      <c r="C479" t="str">
        <f>IF(ISERROR(VLOOKUP(B479,AffectorValueTable!$A:$A,1,0)),"어펙터밸류없음","")</f>
        <v/>
      </c>
      <c r="D479">
        <v>1</v>
      </c>
      <c r="E479" t="str">
        <f>VLOOKUP($B479,AffectorValueTable!$1:$1048576,MATCH(AffectorValueTable!$B$1,AffectorValueTable!$1:$1,0),0)</f>
        <v>Vampire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K479">
        <f t="shared" si="42"/>
        <v>0.25</v>
      </c>
      <c r="O479" s="2" t="str">
        <f t="shared" ca="1" si="43"/>
        <v/>
      </c>
      <c r="S479" s="2" t="str">
        <f t="shared" ca="1" si="26"/>
        <v/>
      </c>
    </row>
    <row r="480" spans="1:19" x14ac:dyDescent="0.3">
      <c r="A480" t="str">
        <f t="shared" si="41"/>
        <v>LP_HealOnKillBetter_02</v>
      </c>
      <c r="B480" t="s">
        <v>423</v>
      </c>
      <c r="C480" t="str">
        <f>IF(ISERROR(VLOOKUP(B480,AffectorValueTable!$A:$A,1,0)),"어펙터밸류없음","")</f>
        <v/>
      </c>
      <c r="D480">
        <v>2</v>
      </c>
      <c r="E480" t="str">
        <f>VLOOKUP($B480,AffectorValueTable!$1:$1048576,MATCH(AffectorValueTable!$B$1,AffectorValueTable!$1:$1,0),0)</f>
        <v>Vampire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K480">
        <f t="shared" si="42"/>
        <v>0.52500000000000002</v>
      </c>
      <c r="O480" s="2" t="str">
        <f t="shared" ca="1" si="43"/>
        <v/>
      </c>
      <c r="S480" s="2" t="str">
        <f t="shared" ca="1" si="26"/>
        <v/>
      </c>
    </row>
    <row r="481" spans="1:19" x14ac:dyDescent="0.3">
      <c r="A481" t="str">
        <f t="shared" si="41"/>
        <v>LP_HealOnKillBetter_03</v>
      </c>
      <c r="B481" t="s">
        <v>423</v>
      </c>
      <c r="C481" t="str">
        <f>IF(ISERROR(VLOOKUP(B481,AffectorValueTable!$A:$A,1,0)),"어펙터밸류없음","")</f>
        <v/>
      </c>
      <c r="D481">
        <v>3</v>
      </c>
      <c r="E481" t="str">
        <f>VLOOKUP($B481,AffectorValueTable!$1:$1048576,MATCH(AffectorValueTable!$B$1,AffectorValueTable!$1:$1,0),0)</f>
        <v>Vampire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K481">
        <f t="shared" si="42"/>
        <v>0.82500000000000007</v>
      </c>
      <c r="O481" s="2" t="str">
        <f t="shared" ca="1" si="43"/>
        <v/>
      </c>
      <c r="S481" s="2" t="str">
        <f t="shared" ca="1" si="26"/>
        <v/>
      </c>
    </row>
    <row r="482" spans="1:19" x14ac:dyDescent="0.3">
      <c r="A482" t="str">
        <f t="shared" si="41"/>
        <v>LP_HealOnKillBetter_04</v>
      </c>
      <c r="B482" t="s">
        <v>423</v>
      </c>
      <c r="C482" t="str">
        <f>IF(ISERROR(VLOOKUP(B482,AffectorValueTable!$A:$A,1,0)),"어펙터밸류없음","")</f>
        <v/>
      </c>
      <c r="D482">
        <v>4</v>
      </c>
      <c r="E482" t="str">
        <f>VLOOKUP($B482,AffectorValueTable!$1:$1048576,MATCH(AffectorValueTable!$B$1,AffectorValueTable!$1:$1,0),0)</f>
        <v>Vampire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K482">
        <f t="shared" si="42"/>
        <v>1.1499999999999999</v>
      </c>
      <c r="O482" s="2" t="str">
        <f t="shared" ca="1" si="43"/>
        <v/>
      </c>
      <c r="S482" s="2" t="str">
        <f t="shared" ca="1" si="26"/>
        <v/>
      </c>
    </row>
    <row r="483" spans="1:19" x14ac:dyDescent="0.3">
      <c r="A483" t="str">
        <f t="shared" si="41"/>
        <v>LP_HealOnKillBetter_05</v>
      </c>
      <c r="B483" t="s">
        <v>423</v>
      </c>
      <c r="C483" t="str">
        <f>IF(ISERROR(VLOOKUP(B483,AffectorValueTable!$A:$A,1,0)),"어펙터밸류없음","")</f>
        <v/>
      </c>
      <c r="D483">
        <v>5</v>
      </c>
      <c r="E483" t="str">
        <f>VLOOKUP($B483,AffectorValueTable!$1:$1048576,MATCH(AffectorValueTable!$B$1,AffectorValueTable!$1:$1,0),0)</f>
        <v>Vampire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K483">
        <f t="shared" si="42"/>
        <v>1.5</v>
      </c>
      <c r="O483" s="2" t="str">
        <f t="shared" ca="1" si="43"/>
        <v/>
      </c>
      <c r="S483" s="2" t="str">
        <f t="shared" ca="1" si="26"/>
        <v/>
      </c>
    </row>
    <row r="484" spans="1:19" x14ac:dyDescent="0.3">
      <c r="A484" t="str">
        <f t="shared" si="41"/>
        <v>LP_HealOnCrit_01</v>
      </c>
      <c r="B484" t="s">
        <v>424</v>
      </c>
      <c r="C484" t="str">
        <f>IF(ISERROR(VLOOKUP(B484,AffectorValueTable!$A:$A,1,0)),"어펙터밸류없음","")</f>
        <v/>
      </c>
      <c r="D484">
        <v>1</v>
      </c>
      <c r="E484" t="str">
        <f>VLOOKUP($B484,AffectorValueTable!$1:$1048576,MATCH(AffectorValueTable!$B$1,AffectorValueTable!$1:$1,0),0)</f>
        <v>Vampire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J484">
        <f t="shared" ref="J484:J497" si="44">J262</f>
        <v>0.15</v>
      </c>
      <c r="O484" s="2" t="str">
        <f t="shared" ca="1" si="43"/>
        <v/>
      </c>
      <c r="S484" s="2" t="str">
        <f t="shared" ca="1" si="26"/>
        <v/>
      </c>
    </row>
    <row r="485" spans="1:19" x14ac:dyDescent="0.3">
      <c r="A485" t="str">
        <f t="shared" si="41"/>
        <v>LP_HealOnCrit_02</v>
      </c>
      <c r="B485" t="s">
        <v>424</v>
      </c>
      <c r="C485" t="str">
        <f>IF(ISERROR(VLOOKUP(B485,AffectorValueTable!$A:$A,1,0)),"어펙터밸류없음","")</f>
        <v/>
      </c>
      <c r="D485">
        <v>2</v>
      </c>
      <c r="E485" t="str">
        <f>VLOOKUP($B485,AffectorValueTable!$1:$1048576,MATCH(AffectorValueTable!$B$1,AffectorValueTable!$1:$1,0),0)</f>
        <v>Vampire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>
        <v>-1</v>
      </c>
      <c r="J485">
        <f t="shared" si="44"/>
        <v>0.315</v>
      </c>
      <c r="O485" s="2" t="str">
        <f t="shared" ca="1" si="43"/>
        <v/>
      </c>
      <c r="S485" s="2" t="str">
        <f t="shared" ca="1" si="26"/>
        <v/>
      </c>
    </row>
    <row r="486" spans="1:19" x14ac:dyDescent="0.3">
      <c r="A486" t="str">
        <f t="shared" si="41"/>
        <v>LP_HealOnCrit_03</v>
      </c>
      <c r="B486" t="s">
        <v>424</v>
      </c>
      <c r="C486" t="str">
        <f>IF(ISERROR(VLOOKUP(B486,AffectorValueTable!$A:$A,1,0)),"어펙터밸류없음","")</f>
        <v/>
      </c>
      <c r="D486">
        <v>3</v>
      </c>
      <c r="E486" t="str">
        <f>VLOOKUP($B486,AffectorValueTable!$1:$1048576,MATCH(AffectorValueTable!$B$1,AffectorValueTable!$1:$1,0),0)</f>
        <v>Vampire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>
        <v>-1</v>
      </c>
      <c r="J486">
        <f t="shared" si="44"/>
        <v>0.49500000000000005</v>
      </c>
      <c r="O486" s="2" t="str">
        <f t="shared" ca="1" si="43"/>
        <v/>
      </c>
      <c r="S486" s="2" t="str">
        <f t="shared" ca="1" si="26"/>
        <v/>
      </c>
    </row>
    <row r="487" spans="1:19" x14ac:dyDescent="0.3">
      <c r="A487" t="str">
        <f t="shared" si="41"/>
        <v>LP_HealOnCrit_04</v>
      </c>
      <c r="B487" t="s">
        <v>424</v>
      </c>
      <c r="C487" t="str">
        <f>IF(ISERROR(VLOOKUP(B487,AffectorValueTable!$A:$A,1,0)),"어펙터밸류없음","")</f>
        <v/>
      </c>
      <c r="D487">
        <v>4</v>
      </c>
      <c r="E487" t="str">
        <f>VLOOKUP($B487,AffectorValueTable!$1:$1048576,MATCH(AffectorValueTable!$B$1,AffectorValueTable!$1:$1,0),0)</f>
        <v>Vampire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>
        <v>-1</v>
      </c>
      <c r="J487">
        <f t="shared" si="44"/>
        <v>0.69</v>
      </c>
      <c r="O487" s="2" t="str">
        <f t="shared" ca="1" si="43"/>
        <v/>
      </c>
      <c r="S487" s="2" t="str">
        <f t="shared" ca="1" si="26"/>
        <v/>
      </c>
    </row>
    <row r="488" spans="1:19" x14ac:dyDescent="0.3">
      <c r="A488" t="str">
        <f t="shared" si="41"/>
        <v>LP_HealOnCrit_05</v>
      </c>
      <c r="B488" t="s">
        <v>424</v>
      </c>
      <c r="C488" t="str">
        <f>IF(ISERROR(VLOOKUP(B488,AffectorValueTable!$A:$A,1,0)),"어펙터밸류없음","")</f>
        <v/>
      </c>
      <c r="D488">
        <v>5</v>
      </c>
      <c r="E488" t="str">
        <f>VLOOKUP($B488,AffectorValueTable!$1:$1048576,MATCH(AffectorValueTable!$B$1,AffectorValueTable!$1:$1,0),0)</f>
        <v>Vampire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>
        <v>-1</v>
      </c>
      <c r="J488">
        <f t="shared" si="44"/>
        <v>0.89999999999999991</v>
      </c>
      <c r="O488" s="2" t="str">
        <f t="shared" ca="1" si="43"/>
        <v/>
      </c>
      <c r="S488" s="2" t="str">
        <f t="shared" ca="1" si="26"/>
        <v/>
      </c>
    </row>
    <row r="489" spans="1:19" x14ac:dyDescent="0.3">
      <c r="A489" t="str">
        <f t="shared" si="41"/>
        <v>LP_HealOnCrit_06</v>
      </c>
      <c r="B489" t="s">
        <v>424</v>
      </c>
      <c r="C489" t="str">
        <f>IF(ISERROR(VLOOKUP(B489,AffectorValueTable!$A:$A,1,0)),"어펙터밸류없음","")</f>
        <v/>
      </c>
      <c r="D489">
        <v>6</v>
      </c>
      <c r="E489" t="str">
        <f>VLOOKUP($B489,AffectorValueTable!$1:$1048576,MATCH(AffectorValueTable!$B$1,AffectorValueTable!$1:$1,0),0)</f>
        <v>Vampire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>
        <v>-1</v>
      </c>
      <c r="J489">
        <f t="shared" si="44"/>
        <v>1.125</v>
      </c>
      <c r="O489" s="2" t="str">
        <f t="shared" ca="1" si="43"/>
        <v/>
      </c>
      <c r="S489" s="2" t="str">
        <f t="shared" ca="1" si="26"/>
        <v/>
      </c>
    </row>
    <row r="490" spans="1:19" x14ac:dyDescent="0.3">
      <c r="A490" t="str">
        <f t="shared" si="41"/>
        <v>LP_HealOnCrit_07</v>
      </c>
      <c r="B490" t="s">
        <v>424</v>
      </c>
      <c r="C490" t="str">
        <f>IF(ISERROR(VLOOKUP(B490,AffectorValueTable!$A:$A,1,0)),"어펙터밸류없음","")</f>
        <v/>
      </c>
      <c r="D490">
        <v>7</v>
      </c>
      <c r="E490" t="str">
        <f>VLOOKUP($B490,AffectorValueTable!$1:$1048576,MATCH(AffectorValueTable!$B$1,AffectorValueTable!$1:$1,0),0)</f>
        <v>Vampire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>
        <v>-1</v>
      </c>
      <c r="J490">
        <f t="shared" si="44"/>
        <v>1.3650000000000002</v>
      </c>
      <c r="O490" s="2" t="str">
        <f t="shared" ca="1" si="43"/>
        <v/>
      </c>
      <c r="S490" s="2" t="str">
        <f t="shared" ca="1" si="26"/>
        <v/>
      </c>
    </row>
    <row r="491" spans="1:19" x14ac:dyDescent="0.3">
      <c r="A491" t="str">
        <f t="shared" si="41"/>
        <v>LP_HealOnCrit_08</v>
      </c>
      <c r="B491" t="s">
        <v>424</v>
      </c>
      <c r="C491" t="str">
        <f>IF(ISERROR(VLOOKUP(B491,AffectorValueTable!$A:$A,1,0)),"어펙터밸류없음","")</f>
        <v/>
      </c>
      <c r="D491">
        <v>8</v>
      </c>
      <c r="E491" t="str">
        <f>VLOOKUP($B491,AffectorValueTable!$1:$1048576,MATCH(AffectorValueTable!$B$1,AffectorValueTable!$1:$1,0),0)</f>
        <v>Vampire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>
        <v>-1</v>
      </c>
      <c r="J491">
        <f t="shared" si="44"/>
        <v>1.62</v>
      </c>
      <c r="O491" s="2" t="str">
        <f t="shared" ca="1" si="43"/>
        <v/>
      </c>
      <c r="S491" s="2" t="str">
        <f t="shared" ca="1" si="26"/>
        <v/>
      </c>
    </row>
    <row r="492" spans="1:19" x14ac:dyDescent="0.3">
      <c r="A492" t="str">
        <f t="shared" si="41"/>
        <v>LP_HealOnCrit_09</v>
      </c>
      <c r="B492" t="s">
        <v>424</v>
      </c>
      <c r="C492" t="str">
        <f>IF(ISERROR(VLOOKUP(B492,AffectorValueTable!$A:$A,1,0)),"어펙터밸류없음","")</f>
        <v/>
      </c>
      <c r="D492">
        <v>9</v>
      </c>
      <c r="E492" t="str">
        <f>VLOOKUP($B492,AffectorValueTable!$1:$1048576,MATCH(AffectorValueTable!$B$1,AffectorValueTable!$1:$1,0),0)</f>
        <v>Vampire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>
        <v>-1</v>
      </c>
      <c r="J492">
        <f t="shared" si="44"/>
        <v>1.89</v>
      </c>
      <c r="O492" s="2" t="str">
        <f t="shared" ca="1" si="43"/>
        <v/>
      </c>
      <c r="S492" s="2" t="str">
        <f t="shared" ca="1" si="26"/>
        <v/>
      </c>
    </row>
    <row r="493" spans="1:19" x14ac:dyDescent="0.3">
      <c r="A493" t="str">
        <f t="shared" si="41"/>
        <v>LP_HealOnCritBetter_01</v>
      </c>
      <c r="B493" t="s">
        <v>425</v>
      </c>
      <c r="C493" t="str">
        <f>IF(ISERROR(VLOOKUP(B493,AffectorValueTable!$A:$A,1,0)),"어펙터밸류없음","")</f>
        <v/>
      </c>
      <c r="D493">
        <v>1</v>
      </c>
      <c r="E493" t="str">
        <f>VLOOKUP($B493,AffectorValueTable!$1:$1048576,MATCH(AffectorValueTable!$B$1,AffectorValueTable!$1:$1,0),0)</f>
        <v>Vampire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>
        <v>-1</v>
      </c>
      <c r="J493">
        <f t="shared" si="44"/>
        <v>0.25</v>
      </c>
      <c r="O493" s="2" t="str">
        <f t="shared" ca="1" si="43"/>
        <v/>
      </c>
      <c r="S493" s="2" t="str">
        <f t="shared" ca="1" si="26"/>
        <v/>
      </c>
    </row>
    <row r="494" spans="1:19" x14ac:dyDescent="0.3">
      <c r="A494" t="str">
        <f t="shared" si="41"/>
        <v>LP_HealOnCritBetter_02</v>
      </c>
      <c r="B494" t="s">
        <v>425</v>
      </c>
      <c r="C494" t="str">
        <f>IF(ISERROR(VLOOKUP(B494,AffectorValueTable!$A:$A,1,0)),"어펙터밸류없음","")</f>
        <v/>
      </c>
      <c r="D494">
        <v>2</v>
      </c>
      <c r="E494" t="str">
        <f>VLOOKUP($B494,AffectorValueTable!$1:$1048576,MATCH(AffectorValueTable!$B$1,AffectorValueTable!$1:$1,0),0)</f>
        <v>Vampire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>
        <v>-1</v>
      </c>
      <c r="J494">
        <f t="shared" si="44"/>
        <v>0.52500000000000002</v>
      </c>
      <c r="O494" s="2" t="str">
        <f t="shared" ca="1" si="43"/>
        <v/>
      </c>
      <c r="S494" s="2" t="str">
        <f t="shared" ca="1" si="26"/>
        <v/>
      </c>
    </row>
    <row r="495" spans="1:19" x14ac:dyDescent="0.3">
      <c r="A495" t="str">
        <f t="shared" si="41"/>
        <v>LP_HealOnCritBetter_03</v>
      </c>
      <c r="B495" t="s">
        <v>425</v>
      </c>
      <c r="C495" t="str">
        <f>IF(ISERROR(VLOOKUP(B495,AffectorValueTable!$A:$A,1,0)),"어펙터밸류없음","")</f>
        <v/>
      </c>
      <c r="D495">
        <v>3</v>
      </c>
      <c r="E495" t="str">
        <f>VLOOKUP($B495,AffectorValueTable!$1:$1048576,MATCH(AffectorValueTable!$B$1,AffectorValueTable!$1:$1,0),0)</f>
        <v>Vampire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>
        <v>-1</v>
      </c>
      <c r="J495">
        <f t="shared" si="44"/>
        <v>0.82500000000000007</v>
      </c>
      <c r="O495" s="2" t="str">
        <f t="shared" ca="1" si="43"/>
        <v/>
      </c>
      <c r="S495" s="2" t="str">
        <f t="shared" ca="1" si="26"/>
        <v/>
      </c>
    </row>
    <row r="496" spans="1:19" x14ac:dyDescent="0.3">
      <c r="A496" t="str">
        <f t="shared" si="41"/>
        <v>LP_HealOnCritBetter_04</v>
      </c>
      <c r="B496" t="s">
        <v>425</v>
      </c>
      <c r="C496" t="str">
        <f>IF(ISERROR(VLOOKUP(B496,AffectorValueTable!$A:$A,1,0)),"어펙터밸류없음","")</f>
        <v/>
      </c>
      <c r="D496">
        <v>4</v>
      </c>
      <c r="E496" t="str">
        <f>VLOOKUP($B496,AffectorValueTable!$1:$1048576,MATCH(AffectorValueTable!$B$1,AffectorValueTable!$1:$1,0),0)</f>
        <v>Vampire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>
        <v>-1</v>
      </c>
      <c r="J496">
        <f t="shared" si="44"/>
        <v>1.1499999999999999</v>
      </c>
      <c r="O496" s="2" t="str">
        <f t="shared" ca="1" si="43"/>
        <v/>
      </c>
      <c r="S496" s="2" t="str">
        <f t="shared" ca="1" si="26"/>
        <v/>
      </c>
    </row>
    <row r="497" spans="1:23" x14ac:dyDescent="0.3">
      <c r="A497" t="str">
        <f t="shared" si="41"/>
        <v>LP_HealOnCritBetter_05</v>
      </c>
      <c r="B497" t="s">
        <v>425</v>
      </c>
      <c r="C497" t="str">
        <f>IF(ISERROR(VLOOKUP(B497,AffectorValueTable!$A:$A,1,0)),"어펙터밸류없음","")</f>
        <v/>
      </c>
      <c r="D497">
        <v>5</v>
      </c>
      <c r="E497" t="str">
        <f>VLOOKUP($B497,AffectorValueTable!$1:$1048576,MATCH(AffectorValueTable!$B$1,AffectorValueTable!$1:$1,0),0)</f>
        <v>Vampire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>
        <v>-1</v>
      </c>
      <c r="J497">
        <f t="shared" si="44"/>
        <v>1.5</v>
      </c>
      <c r="O497" s="2" t="str">
        <f t="shared" ca="1" si="43"/>
        <v/>
      </c>
      <c r="S497" s="2" t="str">
        <f t="shared" ca="1" si="26"/>
        <v/>
      </c>
    </row>
    <row r="498" spans="1:23" x14ac:dyDescent="0.3">
      <c r="A498" t="str">
        <f t="shared" si="41"/>
        <v>LP_AtkSpeedUpOnEncounter_01</v>
      </c>
      <c r="B498" t="s">
        <v>729</v>
      </c>
      <c r="C498" t="str">
        <f>IF(ISERROR(VLOOKUP(B498,AffectorValueTable!$A:$A,1,0)),"어펙터밸류없음","")</f>
        <v/>
      </c>
      <c r="D498">
        <v>1</v>
      </c>
      <c r="E498" t="str">
        <f>VLOOKUP($B498,AffectorValueTable!$1:$1048576,MATCH(AffectorValueTable!$B$1,AffectorValueTable!$1:$1,0),0)</f>
        <v>CallAffectorValue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>
        <v>-1</v>
      </c>
      <c r="O498" s="2" t="str">
        <f t="shared" ca="1" si="43"/>
        <v/>
      </c>
      <c r="Q498" t="s">
        <v>730</v>
      </c>
      <c r="S498" s="2">
        <f t="shared" ca="1" si="26"/>
        <v>1</v>
      </c>
      <c r="U498" t="s">
        <v>427</v>
      </c>
    </row>
    <row r="499" spans="1:23" x14ac:dyDescent="0.3">
      <c r="A499" t="str">
        <f t="shared" si="41"/>
        <v>LP_AtkSpeedUpOnEncounter_02</v>
      </c>
      <c r="B499" t="s">
        <v>729</v>
      </c>
      <c r="C499" t="str">
        <f>IF(ISERROR(VLOOKUP(B499,AffectorValueTable!$A:$A,1,0)),"어펙터밸류없음","")</f>
        <v/>
      </c>
      <c r="D499">
        <v>2</v>
      </c>
      <c r="E499" t="str">
        <f>VLOOKUP($B499,AffectorValueTable!$1:$1048576,MATCH(AffectorValueTable!$B$1,AffectorValueTable!$1:$1,0),0)</f>
        <v>CallAffectorValue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>
        <v>-1</v>
      </c>
      <c r="O499" s="2" t="str">
        <f t="shared" ca="1" si="43"/>
        <v/>
      </c>
      <c r="Q499" t="s">
        <v>730</v>
      </c>
      <c r="S499" s="2">
        <f t="shared" ca="1" si="26"/>
        <v>1</v>
      </c>
      <c r="U499" t="s">
        <v>427</v>
      </c>
    </row>
    <row r="500" spans="1:23" x14ac:dyDescent="0.3">
      <c r="A500" t="str">
        <f t="shared" si="41"/>
        <v>LP_AtkSpeedUpOnEncounter_03</v>
      </c>
      <c r="B500" t="s">
        <v>729</v>
      </c>
      <c r="C500" t="str">
        <f>IF(ISERROR(VLOOKUP(B500,AffectorValueTable!$A:$A,1,0)),"어펙터밸류없음","")</f>
        <v/>
      </c>
      <c r="D500">
        <v>3</v>
      </c>
      <c r="E500" t="str">
        <f>VLOOKUP($B500,AffectorValueTable!$1:$1048576,MATCH(AffectorValueTable!$B$1,AffectorValueTable!$1:$1,0),0)</f>
        <v>CallAffectorValue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>
        <v>-1</v>
      </c>
      <c r="O500" s="2" t="str">
        <f t="shared" ca="1" si="43"/>
        <v/>
      </c>
      <c r="Q500" t="s">
        <v>730</v>
      </c>
      <c r="S500" s="2">
        <f t="shared" ca="1" si="26"/>
        <v>1</v>
      </c>
      <c r="U500" t="s">
        <v>427</v>
      </c>
    </row>
    <row r="501" spans="1:23" x14ac:dyDescent="0.3">
      <c r="A501" t="str">
        <f t="shared" si="41"/>
        <v>LP_AtkSpeedUpOnEncounter_04</v>
      </c>
      <c r="B501" t="s">
        <v>729</v>
      </c>
      <c r="C501" t="str">
        <f>IF(ISERROR(VLOOKUP(B501,AffectorValueTable!$A:$A,1,0)),"어펙터밸류없음","")</f>
        <v/>
      </c>
      <c r="D501">
        <v>4</v>
      </c>
      <c r="E501" t="str">
        <f>VLOOKUP($B501,AffectorValueTable!$1:$1048576,MATCH(AffectorValueTable!$B$1,AffectorValueTable!$1:$1,0),0)</f>
        <v>CallAffectorValue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>
        <v>-1</v>
      </c>
      <c r="O501" s="2" t="str">
        <f t="shared" ca="1" si="43"/>
        <v/>
      </c>
      <c r="Q501" t="s">
        <v>730</v>
      </c>
      <c r="S501" s="2">
        <f t="shared" ca="1" si="26"/>
        <v>1</v>
      </c>
      <c r="U501" t="s">
        <v>427</v>
      </c>
    </row>
    <row r="502" spans="1:23" x14ac:dyDescent="0.3">
      <c r="A502" t="str">
        <f t="shared" si="41"/>
        <v>LP_AtkSpeedUpOnEncounter_05</v>
      </c>
      <c r="B502" t="s">
        <v>729</v>
      </c>
      <c r="C502" t="str">
        <f>IF(ISERROR(VLOOKUP(B502,AffectorValueTable!$A:$A,1,0)),"어펙터밸류없음","")</f>
        <v/>
      </c>
      <c r="D502">
        <v>5</v>
      </c>
      <c r="E502" t="str">
        <f>VLOOKUP($B502,AffectorValueTable!$1:$1048576,MATCH(AffectorValueTable!$B$1,AffectorValueTable!$1:$1,0),0)</f>
        <v>CallAffectorValue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>
        <v>-1</v>
      </c>
      <c r="O502" s="2" t="str">
        <f t="shared" ca="1" si="43"/>
        <v/>
      </c>
      <c r="Q502" t="s">
        <v>730</v>
      </c>
      <c r="S502" s="2">
        <f t="shared" ca="1" si="26"/>
        <v>1</v>
      </c>
      <c r="U502" t="s">
        <v>427</v>
      </c>
    </row>
    <row r="503" spans="1:23" x14ac:dyDescent="0.3">
      <c r="A503" t="str">
        <f t="shared" si="41"/>
        <v>LP_AtkSpeedUpOnEncounter_06</v>
      </c>
      <c r="B503" t="s">
        <v>729</v>
      </c>
      <c r="C503" t="str">
        <f>IF(ISERROR(VLOOKUP(B503,AffectorValueTable!$A:$A,1,0)),"어펙터밸류없음","")</f>
        <v/>
      </c>
      <c r="D503">
        <v>6</v>
      </c>
      <c r="E503" t="str">
        <f>VLOOKUP($B503,AffectorValueTable!$1:$1048576,MATCH(AffectorValueTable!$B$1,AffectorValueTable!$1:$1,0),0)</f>
        <v>CallAffectorValue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>
        <v>-1</v>
      </c>
      <c r="O503" s="2" t="str">
        <f t="shared" ca="1" si="43"/>
        <v/>
      </c>
      <c r="Q503" t="s">
        <v>730</v>
      </c>
      <c r="S503" s="2">
        <f t="shared" ca="1" si="26"/>
        <v>1</v>
      </c>
      <c r="U503" t="s">
        <v>427</v>
      </c>
    </row>
    <row r="504" spans="1:23" x14ac:dyDescent="0.3">
      <c r="A504" t="str">
        <f t="shared" si="41"/>
        <v>LP_AtkSpeedUpOnEncounter_07</v>
      </c>
      <c r="B504" t="s">
        <v>729</v>
      </c>
      <c r="C504" t="str">
        <f>IF(ISERROR(VLOOKUP(B504,AffectorValueTable!$A:$A,1,0)),"어펙터밸류없음","")</f>
        <v/>
      </c>
      <c r="D504">
        <v>7</v>
      </c>
      <c r="E504" t="str">
        <f>VLOOKUP($B504,AffectorValueTable!$1:$1048576,MATCH(AffectorValueTable!$B$1,AffectorValueTable!$1:$1,0),0)</f>
        <v>CallAffectorValue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>
        <v>-1</v>
      </c>
      <c r="O504" s="2" t="str">
        <f t="shared" ca="1" si="43"/>
        <v/>
      </c>
      <c r="Q504" t="s">
        <v>730</v>
      </c>
      <c r="S504" s="2">
        <f t="shared" ca="1" si="26"/>
        <v>1</v>
      </c>
      <c r="U504" t="s">
        <v>427</v>
      </c>
    </row>
    <row r="505" spans="1:23" x14ac:dyDescent="0.3">
      <c r="A505" t="str">
        <f t="shared" si="41"/>
        <v>LP_AtkSpeedUpOnEncounter_08</v>
      </c>
      <c r="B505" t="s">
        <v>729</v>
      </c>
      <c r="C505" t="str">
        <f>IF(ISERROR(VLOOKUP(B505,AffectorValueTable!$A:$A,1,0)),"어펙터밸류없음","")</f>
        <v/>
      </c>
      <c r="D505">
        <v>8</v>
      </c>
      <c r="E505" t="str">
        <f>VLOOKUP($B505,AffectorValueTable!$1:$1048576,MATCH(AffectorValueTable!$B$1,AffectorValueTable!$1:$1,0),0)</f>
        <v>CallAffectorValue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>
        <v>-1</v>
      </c>
      <c r="O505" s="2" t="str">
        <f t="shared" ca="1" si="43"/>
        <v/>
      </c>
      <c r="Q505" t="s">
        <v>730</v>
      </c>
      <c r="S505" s="2">
        <f t="shared" ca="1" si="26"/>
        <v>1</v>
      </c>
      <c r="U505" t="s">
        <v>427</v>
      </c>
    </row>
    <row r="506" spans="1:23" x14ac:dyDescent="0.3">
      <c r="A506" t="str">
        <f t="shared" si="41"/>
        <v>LP_AtkSpeedUpOnEncounter_09</v>
      </c>
      <c r="B506" t="s">
        <v>729</v>
      </c>
      <c r="C506" t="str">
        <f>IF(ISERROR(VLOOKUP(B506,AffectorValueTable!$A:$A,1,0)),"어펙터밸류없음","")</f>
        <v/>
      </c>
      <c r="D506">
        <v>9</v>
      </c>
      <c r="E506" t="str">
        <f>VLOOKUP($B506,AffectorValueTable!$1:$1048576,MATCH(AffectorValueTable!$B$1,AffectorValueTable!$1:$1,0),0)</f>
        <v>CallAffectorValue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>
        <v>-1</v>
      </c>
      <c r="O506" s="2" t="str">
        <f t="shared" ca="1" si="43"/>
        <v/>
      </c>
      <c r="Q506" t="s">
        <v>730</v>
      </c>
      <c r="S506" s="2">
        <f t="shared" ca="1" si="26"/>
        <v>1</v>
      </c>
      <c r="U506" t="s">
        <v>427</v>
      </c>
    </row>
    <row r="507" spans="1:23" x14ac:dyDescent="0.3">
      <c r="A507" t="str">
        <f t="shared" si="41"/>
        <v>LP_AtkSpeedUpOnEncounter_Spd_01</v>
      </c>
      <c r="B507" t="s">
        <v>427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ChangeActorStatus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>
        <v>4.5</v>
      </c>
      <c r="J507">
        <f t="shared" ref="J507:J515" si="45">J262*4.75/6*2</f>
        <v>0.23750000000000002</v>
      </c>
      <c r="M507" t="s">
        <v>521</v>
      </c>
      <c r="O507" s="2">
        <f t="shared" ca="1" si="43"/>
        <v>3</v>
      </c>
      <c r="R507">
        <v>1</v>
      </c>
      <c r="S507" s="2">
        <f t="shared" ca="1" si="26"/>
        <v>1</v>
      </c>
      <c r="W507" t="s">
        <v>731</v>
      </c>
    </row>
    <row r="508" spans="1:23" x14ac:dyDescent="0.3">
      <c r="A508" t="str">
        <f t="shared" si="41"/>
        <v>LP_AtkSpeedUpOnEncounter_Spd_02</v>
      </c>
      <c r="B508" t="s">
        <v>427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ChangeActorStatus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>
        <v>4.75</v>
      </c>
      <c r="J508">
        <f t="shared" si="45"/>
        <v>0.49875000000000003</v>
      </c>
      <c r="M508" t="s">
        <v>521</v>
      </c>
      <c r="O508" s="2">
        <f t="shared" ca="1" si="43"/>
        <v>3</v>
      </c>
      <c r="R508">
        <v>1</v>
      </c>
      <c r="S508" s="2">
        <f t="shared" ca="1" si="26"/>
        <v>1</v>
      </c>
      <c r="W508" t="s">
        <v>731</v>
      </c>
    </row>
    <row r="509" spans="1:23" x14ac:dyDescent="0.3">
      <c r="A509" t="str">
        <f t="shared" si="41"/>
        <v>LP_AtkSpeedUpOnEncounter_Spd_03</v>
      </c>
      <c r="B509" t="s">
        <v>427</v>
      </c>
      <c r="C509" t="str">
        <f>IF(ISERROR(VLOOKUP(B509,AffectorValueTable!$A:$A,1,0)),"어펙터밸류없음","")</f>
        <v/>
      </c>
      <c r="D509">
        <v>3</v>
      </c>
      <c r="E509" t="str">
        <f>VLOOKUP($B509,AffectorValueTable!$1:$1048576,MATCH(AffectorValueTable!$B$1,AffectorValueTable!$1:$1,0),0)</f>
        <v>ChangeActorStatus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>
        <v>5</v>
      </c>
      <c r="J509">
        <f t="shared" si="45"/>
        <v>0.78375000000000006</v>
      </c>
      <c r="M509" t="s">
        <v>521</v>
      </c>
      <c r="O509" s="2">
        <f t="shared" ca="1" si="43"/>
        <v>3</v>
      </c>
      <c r="R509">
        <v>1</v>
      </c>
      <c r="S509" s="2">
        <f t="shared" ca="1" si="26"/>
        <v>1</v>
      </c>
      <c r="W509" t="s">
        <v>731</v>
      </c>
    </row>
    <row r="510" spans="1:23" x14ac:dyDescent="0.3">
      <c r="A510" t="str">
        <f t="shared" si="41"/>
        <v>LP_AtkSpeedUpOnEncounter_Spd_04</v>
      </c>
      <c r="B510" t="s">
        <v>427</v>
      </c>
      <c r="C510" t="str">
        <f>IF(ISERROR(VLOOKUP(B510,AffectorValueTable!$A:$A,1,0)),"어펙터밸류없음","")</f>
        <v/>
      </c>
      <c r="D510">
        <v>4</v>
      </c>
      <c r="E510" t="str">
        <f>VLOOKUP($B510,AffectorValueTable!$1:$1048576,MATCH(AffectorValueTable!$B$1,AffectorValueTable!$1:$1,0),0)</f>
        <v>ChangeActorStatus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>
        <v>5.25</v>
      </c>
      <c r="J510">
        <f t="shared" si="45"/>
        <v>1.0925</v>
      </c>
      <c r="M510" t="s">
        <v>521</v>
      </c>
      <c r="O510" s="2">
        <f t="shared" ca="1" si="43"/>
        <v>3</v>
      </c>
      <c r="R510">
        <v>1</v>
      </c>
      <c r="S510" s="2">
        <f t="shared" ca="1" si="26"/>
        <v>1</v>
      </c>
      <c r="W510" t="s">
        <v>731</v>
      </c>
    </row>
    <row r="511" spans="1:23" x14ac:dyDescent="0.3">
      <c r="A511" t="str">
        <f t="shared" si="41"/>
        <v>LP_AtkSpeedUpOnEncounter_Spd_05</v>
      </c>
      <c r="B511" t="s">
        <v>427</v>
      </c>
      <c r="C511" t="str">
        <f>IF(ISERROR(VLOOKUP(B511,AffectorValueTable!$A:$A,1,0)),"어펙터밸류없음","")</f>
        <v/>
      </c>
      <c r="D511">
        <v>5</v>
      </c>
      <c r="E511" t="str">
        <f>VLOOKUP($B511,AffectorValueTable!$1:$1048576,MATCH(AffectorValueTable!$B$1,AffectorValueTable!$1:$1,0),0)</f>
        <v>ChangeActorStatus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>
        <v>5.5</v>
      </c>
      <c r="J511">
        <f t="shared" si="45"/>
        <v>1.4249999999999998</v>
      </c>
      <c r="M511" t="s">
        <v>521</v>
      </c>
      <c r="O511" s="2">
        <f t="shared" ca="1" si="43"/>
        <v>3</v>
      </c>
      <c r="R511">
        <v>1</v>
      </c>
      <c r="S511" s="2">
        <f t="shared" ca="1" si="26"/>
        <v>1</v>
      </c>
      <c r="W511" t="s">
        <v>731</v>
      </c>
    </row>
    <row r="512" spans="1:23" x14ac:dyDescent="0.3">
      <c r="A512" t="str">
        <f t="shared" si="41"/>
        <v>LP_AtkSpeedUpOnEncounter_Spd_06</v>
      </c>
      <c r="B512" t="s">
        <v>427</v>
      </c>
      <c r="C512" t="str">
        <f>IF(ISERROR(VLOOKUP(B512,AffectorValueTable!$A:$A,1,0)),"어펙터밸류없음","")</f>
        <v/>
      </c>
      <c r="D512">
        <v>6</v>
      </c>
      <c r="E512" t="str">
        <f>VLOOKUP($B512,AffectorValueTable!$1:$1048576,MATCH(AffectorValueTable!$B$1,AffectorValueTable!$1:$1,0),0)</f>
        <v>ChangeActorStatus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>
        <v>5.75</v>
      </c>
      <c r="J512">
        <f t="shared" si="45"/>
        <v>1.78125</v>
      </c>
      <c r="M512" t="s">
        <v>521</v>
      </c>
      <c r="O512" s="2">
        <f t="shared" ca="1" si="43"/>
        <v>3</v>
      </c>
      <c r="R512">
        <v>1</v>
      </c>
      <c r="S512" s="2">
        <f t="shared" ca="1" si="26"/>
        <v>1</v>
      </c>
      <c r="W512" t="s">
        <v>731</v>
      </c>
    </row>
    <row r="513" spans="1:23" x14ac:dyDescent="0.3">
      <c r="A513" t="str">
        <f t="shared" si="41"/>
        <v>LP_AtkSpeedUpOnEncounter_Spd_07</v>
      </c>
      <c r="B513" t="s">
        <v>427</v>
      </c>
      <c r="C513" t="str">
        <f>IF(ISERROR(VLOOKUP(B513,AffectorValueTable!$A:$A,1,0)),"어펙터밸류없음","")</f>
        <v/>
      </c>
      <c r="D513">
        <v>7</v>
      </c>
      <c r="E513" t="str">
        <f>VLOOKUP($B513,AffectorValueTable!$1:$1048576,MATCH(AffectorValueTable!$B$1,AffectorValueTable!$1:$1,0),0)</f>
        <v>ChangeActorStatus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>
        <v>6</v>
      </c>
      <c r="J513">
        <f t="shared" si="45"/>
        <v>2.1612500000000003</v>
      </c>
      <c r="M513" t="s">
        <v>521</v>
      </c>
      <c r="O513" s="2">
        <f t="shared" ca="1" si="43"/>
        <v>3</v>
      </c>
      <c r="R513">
        <v>1</v>
      </c>
      <c r="S513" s="2">
        <f t="shared" ca="1" si="26"/>
        <v>1</v>
      </c>
      <c r="W513" t="s">
        <v>731</v>
      </c>
    </row>
    <row r="514" spans="1:23" x14ac:dyDescent="0.3">
      <c r="A514" t="str">
        <f t="shared" si="41"/>
        <v>LP_AtkSpeedUpOnEncounter_Spd_08</v>
      </c>
      <c r="B514" t="s">
        <v>427</v>
      </c>
      <c r="C514" t="str">
        <f>IF(ISERROR(VLOOKUP(B514,AffectorValueTable!$A:$A,1,0)),"어펙터밸류없음","")</f>
        <v/>
      </c>
      <c r="D514">
        <v>8</v>
      </c>
      <c r="E514" t="str">
        <f>VLOOKUP($B514,AffectorValueTable!$1:$1048576,MATCH(AffectorValueTable!$B$1,AffectorValueTable!$1:$1,0),0)</f>
        <v>ChangeActorStatus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>
        <v>6.25</v>
      </c>
      <c r="J514">
        <f t="shared" si="45"/>
        <v>2.5649999999999999</v>
      </c>
      <c r="M514" t="s">
        <v>521</v>
      </c>
      <c r="O514" s="2">
        <f t="shared" ca="1" si="43"/>
        <v>3</v>
      </c>
      <c r="R514">
        <v>1</v>
      </c>
      <c r="S514" s="2">
        <f t="shared" ca="1" si="26"/>
        <v>1</v>
      </c>
      <c r="W514" t="s">
        <v>731</v>
      </c>
    </row>
    <row r="515" spans="1:23" x14ac:dyDescent="0.3">
      <c r="A515" t="str">
        <f t="shared" si="41"/>
        <v>LP_AtkSpeedUpOnEncounter_Spd_09</v>
      </c>
      <c r="B515" t="s">
        <v>427</v>
      </c>
      <c r="C515" t="str">
        <f>IF(ISERROR(VLOOKUP(B515,AffectorValueTable!$A:$A,1,0)),"어펙터밸류없음","")</f>
        <v/>
      </c>
      <c r="D515">
        <v>9</v>
      </c>
      <c r="E515" t="str">
        <f>VLOOKUP($B515,AffectorValueTable!$1:$1048576,MATCH(AffectorValueTable!$B$1,AffectorValueTable!$1:$1,0),0)</f>
        <v>ChangeActorStatus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>
        <v>6.5</v>
      </c>
      <c r="J515">
        <f t="shared" si="45"/>
        <v>2.9924999999999997</v>
      </c>
      <c r="M515" t="s">
        <v>521</v>
      </c>
      <c r="O515" s="2">
        <f t="shared" ca="1" si="43"/>
        <v>3</v>
      </c>
      <c r="R515">
        <v>1</v>
      </c>
      <c r="S515" s="2">
        <f t="shared" ca="1" si="26"/>
        <v>1</v>
      </c>
      <c r="W515" t="s">
        <v>731</v>
      </c>
    </row>
    <row r="516" spans="1:23" x14ac:dyDescent="0.3">
      <c r="A516" t="str">
        <f t="shared" si="41"/>
        <v>LP_AtkSpeedUpOnEncounterBetter_01</v>
      </c>
      <c r="B516" t="s">
        <v>428</v>
      </c>
      <c r="C516" t="str">
        <f>IF(ISERROR(VLOOKUP(B516,AffectorValueTable!$A:$A,1,0)),"어펙터밸류없음","")</f>
        <v/>
      </c>
      <c r="D516">
        <v>1</v>
      </c>
      <c r="E516" t="str">
        <f>VLOOKUP($B516,AffectorValueTable!$1:$1048576,MATCH(AffectorValueTable!$B$1,AffectorValueTable!$1:$1,0),0)</f>
        <v>CallAffectorValue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>
        <v>-1</v>
      </c>
      <c r="O516" s="2" t="str">
        <f t="shared" ca="1" si="43"/>
        <v/>
      </c>
      <c r="Q516" t="s">
        <v>730</v>
      </c>
      <c r="S516" s="2">
        <f t="shared" ca="1" si="26"/>
        <v>1</v>
      </c>
      <c r="U516" t="s">
        <v>732</v>
      </c>
    </row>
    <row r="517" spans="1:23" x14ac:dyDescent="0.3">
      <c r="A517" t="str">
        <f t="shared" si="41"/>
        <v>LP_AtkSpeedUpOnEncounterBetter_02</v>
      </c>
      <c r="B517" t="s">
        <v>428</v>
      </c>
      <c r="C517" t="str">
        <f>IF(ISERROR(VLOOKUP(B517,AffectorValueTable!$A:$A,1,0)),"어펙터밸류없음","")</f>
        <v/>
      </c>
      <c r="D517">
        <v>2</v>
      </c>
      <c r="E517" t="str">
        <f>VLOOKUP($B517,AffectorValueTable!$1:$1048576,MATCH(AffectorValueTable!$B$1,AffectorValueTable!$1:$1,0),0)</f>
        <v>CallAffectorValue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>
        <v>-1</v>
      </c>
      <c r="O517" s="2" t="str">
        <f t="shared" ca="1" si="43"/>
        <v/>
      </c>
      <c r="Q517" t="s">
        <v>730</v>
      </c>
      <c r="S517" s="2">
        <f t="shared" ca="1" si="26"/>
        <v>1</v>
      </c>
      <c r="U517" t="s">
        <v>732</v>
      </c>
    </row>
    <row r="518" spans="1:23" x14ac:dyDescent="0.3">
      <c r="A518" t="str">
        <f t="shared" si="41"/>
        <v>LP_AtkSpeedUpOnEncounterBetter_03</v>
      </c>
      <c r="B518" t="s">
        <v>428</v>
      </c>
      <c r="C518" t="str">
        <f>IF(ISERROR(VLOOKUP(B518,AffectorValueTable!$A:$A,1,0)),"어펙터밸류없음","")</f>
        <v/>
      </c>
      <c r="D518">
        <v>3</v>
      </c>
      <c r="E518" t="str">
        <f>VLOOKUP($B518,AffectorValueTable!$1:$1048576,MATCH(AffectorValueTable!$B$1,AffectorValueTable!$1:$1,0),0)</f>
        <v>CallAffectorValue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>
        <v>-1</v>
      </c>
      <c r="O518" s="2" t="str">
        <f t="shared" ca="1" si="43"/>
        <v/>
      </c>
      <c r="Q518" t="s">
        <v>730</v>
      </c>
      <c r="S518" s="2">
        <f t="shared" ca="1" si="26"/>
        <v>1</v>
      </c>
      <c r="U518" t="s">
        <v>732</v>
      </c>
    </row>
    <row r="519" spans="1:23" x14ac:dyDescent="0.3">
      <c r="A519" t="str">
        <f t="shared" si="41"/>
        <v>LP_AtkSpeedUpOnEncounterBetter_04</v>
      </c>
      <c r="B519" t="s">
        <v>428</v>
      </c>
      <c r="C519" t="str">
        <f>IF(ISERROR(VLOOKUP(B519,AffectorValueTable!$A:$A,1,0)),"어펙터밸류없음","")</f>
        <v/>
      </c>
      <c r="D519">
        <v>4</v>
      </c>
      <c r="E519" t="str">
        <f>VLOOKUP($B519,AffectorValueTable!$1:$1048576,MATCH(AffectorValueTable!$B$1,AffectorValueTable!$1:$1,0),0)</f>
        <v>CallAffectorValue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-1</v>
      </c>
      <c r="O519" s="2" t="str">
        <f t="shared" ca="1" si="43"/>
        <v/>
      </c>
      <c r="Q519" t="s">
        <v>730</v>
      </c>
      <c r="S519" s="2">
        <f t="shared" ca="1" si="26"/>
        <v>1</v>
      </c>
      <c r="U519" t="s">
        <v>732</v>
      </c>
    </row>
    <row r="520" spans="1:23" x14ac:dyDescent="0.3">
      <c r="A520" t="str">
        <f t="shared" ref="A520:A583" si="46">B520&amp;"_"&amp;TEXT(D520,"00")</f>
        <v>LP_AtkSpeedUpOnEncounterBetter_05</v>
      </c>
      <c r="B520" t="s">
        <v>428</v>
      </c>
      <c r="C520" t="str">
        <f>IF(ISERROR(VLOOKUP(B520,AffectorValueTable!$A:$A,1,0)),"어펙터밸류없음","")</f>
        <v/>
      </c>
      <c r="D520">
        <v>5</v>
      </c>
      <c r="E520" t="str">
        <f>VLOOKUP($B520,AffectorValueTable!$1:$1048576,MATCH(AffectorValueTable!$B$1,AffectorValueTable!$1:$1,0),0)</f>
        <v>CallAffectorValue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-1</v>
      </c>
      <c r="O520" s="2" t="str">
        <f t="shared" ca="1" si="43"/>
        <v/>
      </c>
      <c r="Q520" t="s">
        <v>730</v>
      </c>
      <c r="S520" s="2">
        <f t="shared" ca="1" si="26"/>
        <v>1</v>
      </c>
      <c r="U520" t="s">
        <v>732</v>
      </c>
    </row>
    <row r="521" spans="1:23" x14ac:dyDescent="0.3">
      <c r="A521" t="str">
        <f t="shared" si="46"/>
        <v>LP_AtkSpeedUpOnEncounterBetter_06</v>
      </c>
      <c r="B521" t="s">
        <v>733</v>
      </c>
      <c r="C521" t="str">
        <f>IF(ISERROR(VLOOKUP(B521,AffectorValueTable!$A:$A,1,0)),"어펙터밸류없음","")</f>
        <v/>
      </c>
      <c r="D521">
        <v>6</v>
      </c>
      <c r="E521" t="str">
        <f>VLOOKUP($B521,AffectorValueTable!$1:$1048576,MATCH(AffectorValueTable!$B$1,AffectorValueTable!$1:$1,0),0)</f>
        <v>CallAffectorValue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-1</v>
      </c>
      <c r="O521" s="2" t="str">
        <f t="shared" ca="1" si="43"/>
        <v/>
      </c>
      <c r="Q521" t="s">
        <v>730</v>
      </c>
      <c r="S521" s="2">
        <f t="shared" ca="1" si="26"/>
        <v>1</v>
      </c>
      <c r="U521" t="s">
        <v>732</v>
      </c>
    </row>
    <row r="522" spans="1:23" x14ac:dyDescent="0.3">
      <c r="A522" t="str">
        <f t="shared" si="46"/>
        <v>LP_AtkSpeedUpOnEncounterBetter_Spd_01</v>
      </c>
      <c r="B522" t="s">
        <v>429</v>
      </c>
      <c r="C522" t="str">
        <f>IF(ISERROR(VLOOKUP(B522,AffectorValueTable!$A:$A,1,0)),"어펙터밸류없음","")</f>
        <v/>
      </c>
      <c r="D522">
        <v>1</v>
      </c>
      <c r="E522" t="str">
        <f>VLOOKUP($B522,AffectorValueTable!$1:$1048576,MATCH(AffectorValueTable!$B$1,AffectorValueTable!$1:$1,0),0)</f>
        <v>ChangeActorStatus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4.5</v>
      </c>
      <c r="J522">
        <f>J271*4.75/6*2</f>
        <v>0.39583333333333331</v>
      </c>
      <c r="M522" t="s">
        <v>521</v>
      </c>
      <c r="O522" s="2">
        <f t="shared" ca="1" si="43"/>
        <v>3</v>
      </c>
      <c r="R522">
        <v>1</v>
      </c>
      <c r="S522" s="2">
        <f t="shared" ca="1" si="26"/>
        <v>1</v>
      </c>
      <c r="W522" t="s">
        <v>731</v>
      </c>
    </row>
    <row r="523" spans="1:23" x14ac:dyDescent="0.3">
      <c r="A523" t="str">
        <f t="shared" si="46"/>
        <v>LP_AtkSpeedUpOnEncounterBetter_Spd_02</v>
      </c>
      <c r="B523" t="s">
        <v>429</v>
      </c>
      <c r="C523" t="str">
        <f>IF(ISERROR(VLOOKUP(B523,AffectorValueTable!$A:$A,1,0)),"어펙터밸류없음","")</f>
        <v/>
      </c>
      <c r="D523">
        <v>2</v>
      </c>
      <c r="E523" t="str">
        <f>VLOOKUP($B523,AffectorValueTable!$1:$1048576,MATCH(AffectorValueTable!$B$1,AffectorValueTable!$1:$1,0),0)</f>
        <v>ChangeActorStatus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5</v>
      </c>
      <c r="J523">
        <f t="shared" ref="J523:J526" si="47">J272*4.75/6*2</f>
        <v>0.83124999999999993</v>
      </c>
      <c r="M523" t="s">
        <v>521</v>
      </c>
      <c r="O523" s="2">
        <f t="shared" ca="1" si="43"/>
        <v>3</v>
      </c>
      <c r="R523">
        <v>1</v>
      </c>
      <c r="S523" s="2">
        <f t="shared" ca="1" si="26"/>
        <v>1</v>
      </c>
      <c r="W523" t="s">
        <v>731</v>
      </c>
    </row>
    <row r="524" spans="1:23" x14ac:dyDescent="0.3">
      <c r="A524" t="str">
        <f t="shared" si="46"/>
        <v>LP_AtkSpeedUpOnEncounterBetter_Spd_03</v>
      </c>
      <c r="B524" t="s">
        <v>429</v>
      </c>
      <c r="C524" t="str">
        <f>IF(ISERROR(VLOOKUP(B524,AffectorValueTable!$A:$A,1,0)),"어펙터밸류없음","")</f>
        <v/>
      </c>
      <c r="D524">
        <v>3</v>
      </c>
      <c r="E524" t="str">
        <f>VLOOKUP($B524,AffectorValueTable!$1:$1048576,MATCH(AffectorValueTable!$B$1,AffectorValueTable!$1:$1,0),0)</f>
        <v>ChangeActorStatus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5.5</v>
      </c>
      <c r="J524">
        <f t="shared" si="47"/>
        <v>1.3062500000000001</v>
      </c>
      <c r="M524" t="s">
        <v>521</v>
      </c>
      <c r="O524" s="2">
        <f t="shared" ca="1" si="43"/>
        <v>3</v>
      </c>
      <c r="R524">
        <v>1</v>
      </c>
      <c r="S524" s="2">
        <f t="shared" ca="1" si="26"/>
        <v>1</v>
      </c>
      <c r="W524" t="s">
        <v>731</v>
      </c>
    </row>
    <row r="525" spans="1:23" x14ac:dyDescent="0.3">
      <c r="A525" t="str">
        <f t="shared" si="46"/>
        <v>LP_AtkSpeedUpOnEncounterBetter_Spd_04</v>
      </c>
      <c r="B525" t="s">
        <v>429</v>
      </c>
      <c r="C525" t="str">
        <f>IF(ISERROR(VLOOKUP(B525,AffectorValueTable!$A:$A,1,0)),"어펙터밸류없음","")</f>
        <v/>
      </c>
      <c r="D525">
        <v>4</v>
      </c>
      <c r="E525" t="str">
        <f>VLOOKUP($B525,AffectorValueTable!$1:$1048576,MATCH(AffectorValueTable!$B$1,AffectorValueTable!$1:$1,0),0)</f>
        <v>ChangeActorStatus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6</v>
      </c>
      <c r="J525">
        <f t="shared" si="47"/>
        <v>1.8208333333333331</v>
      </c>
      <c r="M525" t="s">
        <v>521</v>
      </c>
      <c r="O525" s="2">
        <f t="shared" ca="1" si="43"/>
        <v>3</v>
      </c>
      <c r="R525">
        <v>1</v>
      </c>
      <c r="S525" s="2">
        <f t="shared" ca="1" si="26"/>
        <v>1</v>
      </c>
      <c r="W525" t="s">
        <v>731</v>
      </c>
    </row>
    <row r="526" spans="1:23" x14ac:dyDescent="0.3">
      <c r="A526" t="str">
        <f t="shared" si="46"/>
        <v>LP_AtkSpeedUpOnEncounterBetter_Spd_05</v>
      </c>
      <c r="B526" t="s">
        <v>429</v>
      </c>
      <c r="C526" t="str">
        <f>IF(ISERROR(VLOOKUP(B526,AffectorValueTable!$A:$A,1,0)),"어펙터밸류없음","")</f>
        <v/>
      </c>
      <c r="D526">
        <v>5</v>
      </c>
      <c r="E526" t="str">
        <f>VLOOKUP($B526,AffectorValueTable!$1:$1048576,MATCH(AffectorValueTable!$B$1,AffectorValueTable!$1:$1,0),0)</f>
        <v>ChangeActorStatus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6.5</v>
      </c>
      <c r="J526">
        <f t="shared" si="47"/>
        <v>2.375</v>
      </c>
      <c r="M526" t="s">
        <v>521</v>
      </c>
      <c r="O526" s="2">
        <f t="shared" ca="1" si="43"/>
        <v>3</v>
      </c>
      <c r="R526">
        <v>1</v>
      </c>
      <c r="S526" s="2">
        <f t="shared" ca="1" si="26"/>
        <v>1</v>
      </c>
      <c r="W526" t="s">
        <v>731</v>
      </c>
    </row>
    <row r="527" spans="1:23" x14ac:dyDescent="0.3">
      <c r="A527" t="str">
        <f t="shared" si="46"/>
        <v>LP_AtkSpeedUpOnEncounterBetter_Spd_06</v>
      </c>
      <c r="B527" t="s">
        <v>732</v>
      </c>
      <c r="C527" t="str">
        <f>IF(ISERROR(VLOOKUP(B527,AffectorValueTable!$A:$A,1,0)),"어펙터밸류없음","")</f>
        <v/>
      </c>
      <c r="D527">
        <v>6</v>
      </c>
      <c r="E527" t="str">
        <f>VLOOKUP($B527,AffectorValueTable!$1:$1048576,MATCH(AffectorValueTable!$B$1,AffectorValueTable!$1:$1,0),0)</f>
        <v>ChangeActorStatus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f>I526</f>
        <v>6.5</v>
      </c>
      <c r="J527">
        <f>J526</f>
        <v>2.375</v>
      </c>
      <c r="M527" t="s">
        <v>521</v>
      </c>
      <c r="O527" s="2">
        <f t="shared" ca="1" si="43"/>
        <v>3</v>
      </c>
      <c r="R527">
        <v>1</v>
      </c>
      <c r="S527" s="2">
        <f t="shared" ca="1" si="26"/>
        <v>1</v>
      </c>
      <c r="W527" t="s">
        <v>734</v>
      </c>
    </row>
    <row r="528" spans="1:23" x14ac:dyDescent="0.3">
      <c r="A528" t="str">
        <f t="shared" si="46"/>
        <v>LP_VampireOnAttack_01</v>
      </c>
      <c r="B528" t="s">
        <v>430</v>
      </c>
      <c r="C528" t="str">
        <f>IF(ISERROR(VLOOKUP(B528,AffectorValueTable!$A:$A,1,0)),"어펙터밸류없음","")</f>
        <v/>
      </c>
      <c r="D528">
        <v>1</v>
      </c>
      <c r="E528" t="str">
        <f>VLOOKUP($B528,AffectorValueTable!$1:$1048576,MATCH(AffectorValueTable!$B$1,AffectorValueTable!$1:$1,0),0)</f>
        <v>Vampire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L528">
        <f t="shared" ref="L528:L541" si="48">J262</f>
        <v>0.15</v>
      </c>
      <c r="O528" s="2" t="str">
        <f t="shared" ca="1" si="43"/>
        <v/>
      </c>
      <c r="S528" s="2" t="str">
        <f t="shared" ca="1" si="26"/>
        <v/>
      </c>
    </row>
    <row r="529" spans="1:21" x14ac:dyDescent="0.3">
      <c r="A529" t="str">
        <f t="shared" si="46"/>
        <v>LP_VampireOnAttack_02</v>
      </c>
      <c r="B529" t="s">
        <v>430</v>
      </c>
      <c r="C529" t="str">
        <f>IF(ISERROR(VLOOKUP(B529,AffectorValueTable!$A:$A,1,0)),"어펙터밸류없음","")</f>
        <v/>
      </c>
      <c r="D529">
        <v>2</v>
      </c>
      <c r="E529" t="str">
        <f>VLOOKUP($B529,AffectorValueTable!$1:$1048576,MATCH(AffectorValueTable!$B$1,AffectorValueTable!$1:$1,0),0)</f>
        <v>Vampire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L529">
        <f t="shared" si="48"/>
        <v>0.315</v>
      </c>
      <c r="O529" s="2" t="str">
        <f t="shared" ca="1" si="43"/>
        <v/>
      </c>
      <c r="S529" s="2" t="str">
        <f t="shared" ca="1" si="26"/>
        <v/>
      </c>
    </row>
    <row r="530" spans="1:21" x14ac:dyDescent="0.3">
      <c r="A530" t="str">
        <f t="shared" si="46"/>
        <v>LP_VampireOnAttack_03</v>
      </c>
      <c r="B530" t="s">
        <v>430</v>
      </c>
      <c r="C530" t="str">
        <f>IF(ISERROR(VLOOKUP(B530,AffectorValueTable!$A:$A,1,0)),"어펙터밸류없음","")</f>
        <v/>
      </c>
      <c r="D530">
        <v>3</v>
      </c>
      <c r="E530" t="str">
        <f>VLOOKUP($B530,AffectorValueTable!$1:$1048576,MATCH(AffectorValueTable!$B$1,AffectorValueTable!$1:$1,0),0)</f>
        <v>Vampire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L530">
        <f t="shared" si="48"/>
        <v>0.49500000000000005</v>
      </c>
      <c r="O530" s="2" t="str">
        <f t="shared" ca="1" si="43"/>
        <v/>
      </c>
      <c r="S530" s="2" t="str">
        <f t="shared" ca="1" si="26"/>
        <v/>
      </c>
    </row>
    <row r="531" spans="1:21" x14ac:dyDescent="0.3">
      <c r="A531" t="str">
        <f t="shared" si="46"/>
        <v>LP_VampireOnAttack_04</v>
      </c>
      <c r="B531" t="s">
        <v>430</v>
      </c>
      <c r="C531" t="str">
        <f>IF(ISERROR(VLOOKUP(B531,AffectorValueTable!$A:$A,1,0)),"어펙터밸류없음","")</f>
        <v/>
      </c>
      <c r="D531">
        <v>4</v>
      </c>
      <c r="E531" t="str">
        <f>VLOOKUP($B531,AffectorValueTable!$1:$1048576,MATCH(AffectorValueTable!$B$1,AffectorValueTable!$1:$1,0),0)</f>
        <v>Vampire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-1</v>
      </c>
      <c r="L531">
        <f t="shared" si="48"/>
        <v>0.69</v>
      </c>
      <c r="O531" s="2" t="str">
        <f t="shared" ca="1" si="43"/>
        <v/>
      </c>
      <c r="S531" s="2" t="str">
        <f t="shared" ref="S531:S594" ca="1" si="49">IF(NOT(ISBLANK(R531)),R531,
IF(ISBLANK(Q531),"",
VLOOKUP(Q531,OFFSET(INDIRECT("$A:$B"),0,MATCH(Q$1&amp;"_Verify",INDIRECT("$1:$1"),0)-1),2,0)
))</f>
        <v/>
      </c>
    </row>
    <row r="532" spans="1:21" x14ac:dyDescent="0.3">
      <c r="A532" t="str">
        <f t="shared" si="46"/>
        <v>LP_VampireOnAttack_05</v>
      </c>
      <c r="B532" t="s">
        <v>430</v>
      </c>
      <c r="C532" t="str">
        <f>IF(ISERROR(VLOOKUP(B532,AffectorValueTable!$A:$A,1,0)),"어펙터밸류없음","")</f>
        <v/>
      </c>
      <c r="D532">
        <v>5</v>
      </c>
      <c r="E532" t="str">
        <f>VLOOKUP($B532,AffectorValueTable!$1:$1048576,MATCH(AffectorValueTable!$B$1,AffectorValueTable!$1:$1,0),0)</f>
        <v>Vampire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-1</v>
      </c>
      <c r="L532">
        <f t="shared" si="48"/>
        <v>0.89999999999999991</v>
      </c>
      <c r="O532" s="2" t="str">
        <f t="shared" ca="1" si="43"/>
        <v/>
      </c>
      <c r="S532" s="2" t="str">
        <f t="shared" ca="1" si="49"/>
        <v/>
      </c>
    </row>
    <row r="533" spans="1:21" x14ac:dyDescent="0.3">
      <c r="A533" t="str">
        <f t="shared" si="46"/>
        <v>LP_VampireOnAttack_06</v>
      </c>
      <c r="B533" t="s">
        <v>430</v>
      </c>
      <c r="C533" t="str">
        <f>IF(ISERROR(VLOOKUP(B533,AffectorValueTable!$A:$A,1,0)),"어펙터밸류없음","")</f>
        <v/>
      </c>
      <c r="D533">
        <v>6</v>
      </c>
      <c r="E533" t="str">
        <f>VLOOKUP($B533,AffectorValueTable!$1:$1048576,MATCH(AffectorValueTable!$B$1,AffectorValueTable!$1:$1,0),0)</f>
        <v>Vampire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-1</v>
      </c>
      <c r="L533">
        <f t="shared" si="48"/>
        <v>1.125</v>
      </c>
      <c r="O533" s="2" t="str">
        <f t="shared" ca="1" si="43"/>
        <v/>
      </c>
      <c r="S533" s="2" t="str">
        <f t="shared" ca="1" si="49"/>
        <v/>
      </c>
    </row>
    <row r="534" spans="1:21" x14ac:dyDescent="0.3">
      <c r="A534" t="str">
        <f t="shared" si="46"/>
        <v>LP_VampireOnAttack_07</v>
      </c>
      <c r="B534" t="s">
        <v>430</v>
      </c>
      <c r="C534" t="str">
        <f>IF(ISERROR(VLOOKUP(B534,AffectorValueTable!$A:$A,1,0)),"어펙터밸류없음","")</f>
        <v/>
      </c>
      <c r="D534">
        <v>7</v>
      </c>
      <c r="E534" t="str">
        <f>VLOOKUP($B534,AffectorValueTable!$1:$1048576,MATCH(AffectorValueTable!$B$1,AffectorValueTable!$1:$1,0),0)</f>
        <v>Vampire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-1</v>
      </c>
      <c r="L534">
        <f t="shared" si="48"/>
        <v>1.3650000000000002</v>
      </c>
      <c r="O534" s="2" t="str">
        <f t="shared" ca="1" si="43"/>
        <v/>
      </c>
      <c r="S534" s="2" t="str">
        <f t="shared" ca="1" si="49"/>
        <v/>
      </c>
    </row>
    <row r="535" spans="1:21" x14ac:dyDescent="0.3">
      <c r="A535" t="str">
        <f t="shared" si="46"/>
        <v>LP_VampireOnAttack_08</v>
      </c>
      <c r="B535" t="s">
        <v>430</v>
      </c>
      <c r="C535" t="str">
        <f>IF(ISERROR(VLOOKUP(B535,AffectorValueTable!$A:$A,1,0)),"어펙터밸류없음","")</f>
        <v/>
      </c>
      <c r="D535">
        <v>8</v>
      </c>
      <c r="E535" t="str">
        <f>VLOOKUP($B535,AffectorValueTable!$1:$1048576,MATCH(AffectorValueTable!$B$1,AffectorValueTable!$1:$1,0),0)</f>
        <v>Vampire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-1</v>
      </c>
      <c r="L535">
        <f t="shared" si="48"/>
        <v>1.62</v>
      </c>
      <c r="O535" s="2" t="str">
        <f t="shared" ca="1" si="43"/>
        <v/>
      </c>
      <c r="S535" s="2" t="str">
        <f t="shared" ca="1" si="49"/>
        <v/>
      </c>
    </row>
    <row r="536" spans="1:21" x14ac:dyDescent="0.3">
      <c r="A536" t="str">
        <f t="shared" si="46"/>
        <v>LP_VampireOnAttack_09</v>
      </c>
      <c r="B536" t="s">
        <v>430</v>
      </c>
      <c r="C536" t="str">
        <f>IF(ISERROR(VLOOKUP(B536,AffectorValueTable!$A:$A,1,0)),"어펙터밸류없음","")</f>
        <v/>
      </c>
      <c r="D536">
        <v>9</v>
      </c>
      <c r="E536" t="str">
        <f>VLOOKUP($B536,AffectorValueTable!$1:$1048576,MATCH(AffectorValueTable!$B$1,AffectorValueTable!$1:$1,0),0)</f>
        <v>Vampire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L536">
        <f t="shared" si="48"/>
        <v>1.89</v>
      </c>
      <c r="O536" s="2" t="str">
        <f t="shared" ca="1" si="43"/>
        <v/>
      </c>
      <c r="S536" s="2" t="str">
        <f t="shared" ca="1" si="49"/>
        <v/>
      </c>
    </row>
    <row r="537" spans="1:21" x14ac:dyDescent="0.3">
      <c r="A537" t="str">
        <f t="shared" si="46"/>
        <v>LP_VampireOnAttackBetter_01</v>
      </c>
      <c r="B537" t="s">
        <v>431</v>
      </c>
      <c r="C537" t="str">
        <f>IF(ISERROR(VLOOKUP(B537,AffectorValueTable!$A:$A,1,0)),"어펙터밸류없음","")</f>
        <v/>
      </c>
      <c r="D537">
        <v>1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L537">
        <f t="shared" si="48"/>
        <v>0.25</v>
      </c>
      <c r="O537" s="2" t="str">
        <f t="shared" ca="1" si="43"/>
        <v/>
      </c>
      <c r="S537" s="2" t="str">
        <f t="shared" ca="1" si="49"/>
        <v/>
      </c>
    </row>
    <row r="538" spans="1:21" x14ac:dyDescent="0.3">
      <c r="A538" t="str">
        <f t="shared" si="46"/>
        <v>LP_VampireOnAttackBetter_02</v>
      </c>
      <c r="B538" t="s">
        <v>431</v>
      </c>
      <c r="C538" t="str">
        <f>IF(ISERROR(VLOOKUP(B538,AffectorValueTable!$A:$A,1,0)),"어펙터밸류없음","")</f>
        <v/>
      </c>
      <c r="D538">
        <v>2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L538">
        <f t="shared" si="48"/>
        <v>0.52500000000000002</v>
      </c>
      <c r="O538" s="2" t="str">
        <f t="shared" ca="1" si="43"/>
        <v/>
      </c>
      <c r="S538" s="2" t="str">
        <f t="shared" ca="1" si="49"/>
        <v/>
      </c>
    </row>
    <row r="539" spans="1:21" x14ac:dyDescent="0.3">
      <c r="A539" t="str">
        <f t="shared" si="46"/>
        <v>LP_VampireOnAttackBetter_03</v>
      </c>
      <c r="B539" t="s">
        <v>431</v>
      </c>
      <c r="C539" t="str">
        <f>IF(ISERROR(VLOOKUP(B539,AffectorValueTable!$A:$A,1,0)),"어펙터밸류없음","")</f>
        <v/>
      </c>
      <c r="D539">
        <v>3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L539">
        <f t="shared" si="48"/>
        <v>0.82500000000000007</v>
      </c>
      <c r="O539" s="2" t="str">
        <f t="shared" ca="1" si="43"/>
        <v/>
      </c>
      <c r="S539" s="2" t="str">
        <f t="shared" ca="1" si="49"/>
        <v/>
      </c>
    </row>
    <row r="540" spans="1:21" x14ac:dyDescent="0.3">
      <c r="A540" t="str">
        <f t="shared" si="46"/>
        <v>LP_VampireOnAttackBetter_04</v>
      </c>
      <c r="B540" t="s">
        <v>431</v>
      </c>
      <c r="C540" t="str">
        <f>IF(ISERROR(VLOOKUP(B540,AffectorValueTable!$A:$A,1,0)),"어펙터밸류없음","")</f>
        <v/>
      </c>
      <c r="D540">
        <v>4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L540">
        <f t="shared" si="48"/>
        <v>1.1499999999999999</v>
      </c>
      <c r="O540" s="2" t="str">
        <f t="shared" ref="O540:O603" ca="1" si="50">IF(NOT(ISBLANK(N540)),N540,
IF(ISBLANK(M540),"",
VLOOKUP(M540,OFFSET(INDIRECT("$A:$B"),0,MATCH(M$1&amp;"_Verify",INDIRECT("$1:$1"),0)-1),2,0)
))</f>
        <v/>
      </c>
      <c r="S540" s="2" t="str">
        <f t="shared" ca="1" si="49"/>
        <v/>
      </c>
    </row>
    <row r="541" spans="1:21" x14ac:dyDescent="0.3">
      <c r="A541" t="str">
        <f t="shared" si="46"/>
        <v>LP_VampireOnAttackBetter_05</v>
      </c>
      <c r="B541" t="s">
        <v>431</v>
      </c>
      <c r="C541" t="str">
        <f>IF(ISERROR(VLOOKUP(B541,AffectorValueTable!$A:$A,1,0)),"어펙터밸류없음","")</f>
        <v/>
      </c>
      <c r="D541">
        <v>5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L541">
        <f t="shared" si="48"/>
        <v>1.5</v>
      </c>
      <c r="O541" s="2" t="str">
        <f t="shared" ca="1" si="50"/>
        <v/>
      </c>
      <c r="S541" s="2" t="str">
        <f t="shared" ca="1" si="49"/>
        <v/>
      </c>
    </row>
    <row r="542" spans="1:21" x14ac:dyDescent="0.3">
      <c r="A542" t="str">
        <f t="shared" si="46"/>
        <v>LP_RecoverOnAttacked_01</v>
      </c>
      <c r="B542" t="s">
        <v>432</v>
      </c>
      <c r="C542" t="str">
        <f>IF(ISERROR(VLOOKUP(B542,AffectorValueTable!$A:$A,1,0)),"어펙터밸류없음","")</f>
        <v/>
      </c>
      <c r="D542">
        <v>1</v>
      </c>
      <c r="E542" t="str">
        <f>VLOOKUP($B542,AffectorValueTable!$1:$1048576,MATCH(AffectorValueTable!$B$1,AffectorValueTable!$1:$1,0),0)</f>
        <v>CallAffectorValue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O542" s="2" t="str">
        <f t="shared" ca="1" si="50"/>
        <v/>
      </c>
      <c r="Q542" t="s">
        <v>628</v>
      </c>
      <c r="S542" s="2">
        <f t="shared" ca="1" si="49"/>
        <v>4</v>
      </c>
      <c r="U542" t="s">
        <v>433</v>
      </c>
    </row>
    <row r="543" spans="1:21" x14ac:dyDescent="0.3">
      <c r="A543" t="str">
        <f t="shared" si="46"/>
        <v>LP_RecoverOnAttacked_02</v>
      </c>
      <c r="B543" t="s">
        <v>432</v>
      </c>
      <c r="C543" t="str">
        <f>IF(ISERROR(VLOOKUP(B543,AffectorValueTable!$A:$A,1,0)),"어펙터밸류없음","")</f>
        <v/>
      </c>
      <c r="D543">
        <v>2</v>
      </c>
      <c r="E543" t="str">
        <f>VLOOKUP($B543,AffectorValueTable!$1:$1048576,MATCH(AffectorValueTable!$B$1,AffectorValueTable!$1:$1,0),0)</f>
        <v>CallAffectorValue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O543" s="2" t="str">
        <f t="shared" ca="1" si="50"/>
        <v/>
      </c>
      <c r="Q543" t="s">
        <v>628</v>
      </c>
      <c r="S543" s="2">
        <f t="shared" ca="1" si="49"/>
        <v>4</v>
      </c>
      <c r="U543" t="s">
        <v>433</v>
      </c>
    </row>
    <row r="544" spans="1:21" x14ac:dyDescent="0.3">
      <c r="A544" t="str">
        <f t="shared" si="46"/>
        <v>LP_RecoverOnAttacked_03</v>
      </c>
      <c r="B544" t="s">
        <v>432</v>
      </c>
      <c r="C544" t="str">
        <f>IF(ISERROR(VLOOKUP(B544,AffectorValueTable!$A:$A,1,0)),"어펙터밸류없음","")</f>
        <v/>
      </c>
      <c r="D544">
        <v>3</v>
      </c>
      <c r="E544" t="str">
        <f>VLOOKUP($B544,AffectorValueTable!$1:$1048576,MATCH(AffectorValueTable!$B$1,AffectorValueTable!$1:$1,0),0)</f>
        <v>CallAffectorValue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O544" s="2" t="str">
        <f t="shared" ca="1" si="50"/>
        <v/>
      </c>
      <c r="Q544" t="s">
        <v>628</v>
      </c>
      <c r="S544" s="2">
        <f t="shared" ca="1" si="49"/>
        <v>4</v>
      </c>
      <c r="U544" t="s">
        <v>433</v>
      </c>
    </row>
    <row r="545" spans="1:21" x14ac:dyDescent="0.3">
      <c r="A545" t="str">
        <f t="shared" si="46"/>
        <v>LP_RecoverOnAttacked_04</v>
      </c>
      <c r="B545" t="s">
        <v>432</v>
      </c>
      <c r="C545" t="str">
        <f>IF(ISERROR(VLOOKUP(B545,AffectorValueTable!$A:$A,1,0)),"어펙터밸류없음","")</f>
        <v/>
      </c>
      <c r="D545">
        <v>4</v>
      </c>
      <c r="E545" t="str">
        <f>VLOOKUP($B545,AffectorValueTable!$1:$1048576,MATCH(AffectorValueTable!$B$1,AffectorValueTable!$1:$1,0),0)</f>
        <v>CallAffectorValue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O545" s="2" t="str">
        <f t="shared" ca="1" si="50"/>
        <v/>
      </c>
      <c r="Q545" t="s">
        <v>628</v>
      </c>
      <c r="S545" s="2">
        <f t="shared" ca="1" si="49"/>
        <v>4</v>
      </c>
      <c r="U545" t="s">
        <v>433</v>
      </c>
    </row>
    <row r="546" spans="1:21" x14ac:dyDescent="0.3">
      <c r="A546" t="str">
        <f t="shared" si="46"/>
        <v>LP_RecoverOnAttacked_05</v>
      </c>
      <c r="B546" t="s">
        <v>432</v>
      </c>
      <c r="C546" t="str">
        <f>IF(ISERROR(VLOOKUP(B546,AffectorValueTable!$A:$A,1,0)),"어펙터밸류없음","")</f>
        <v/>
      </c>
      <c r="D546">
        <v>5</v>
      </c>
      <c r="E546" t="str">
        <f>VLOOKUP($B546,AffectorValueTable!$1:$1048576,MATCH(AffectorValueTable!$B$1,AffectorValueTable!$1:$1,0),0)</f>
        <v>CallAffectorValue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O546" s="2" t="str">
        <f t="shared" ca="1" si="50"/>
        <v/>
      </c>
      <c r="Q546" t="s">
        <v>628</v>
      </c>
      <c r="S546" s="2">
        <f t="shared" ca="1" si="49"/>
        <v>4</v>
      </c>
      <c r="U546" t="s">
        <v>433</v>
      </c>
    </row>
    <row r="547" spans="1:21" x14ac:dyDescent="0.3">
      <c r="A547" t="str">
        <f t="shared" si="46"/>
        <v>LP_RecoverOnAttacked_Heal_01</v>
      </c>
      <c r="B547" t="s">
        <v>433</v>
      </c>
      <c r="C547" t="str">
        <f>IF(ISERROR(VLOOKUP(B547,AffectorValueTable!$A:$A,1,0)),"어펙터밸류없음","")</f>
        <v/>
      </c>
      <c r="D547">
        <v>1</v>
      </c>
      <c r="E547" t="str">
        <f>VLOOKUP($B547,AffectorValueTable!$1:$1048576,MATCH(AffectorValueTable!$B$1,AffectorValueTable!$1:$1,0),0)</f>
        <v>HealOverTime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f t="shared" ref="I547:I551" si="51">J547*5+0.1</f>
        <v>4.6999999999999984</v>
      </c>
      <c r="J547">
        <f t="shared" ref="J547:J550" si="52">J548+0.08</f>
        <v>0.91999999999999982</v>
      </c>
      <c r="L547">
        <v>8.8888888888888892E-2</v>
      </c>
      <c r="O547" s="2" t="str">
        <f t="shared" ca="1" si="50"/>
        <v/>
      </c>
      <c r="S547" s="2" t="str">
        <f t="shared" ca="1" si="49"/>
        <v/>
      </c>
    </row>
    <row r="548" spans="1:21" x14ac:dyDescent="0.3">
      <c r="A548" t="str">
        <f t="shared" si="46"/>
        <v>LP_RecoverOnAttacked_Heal_02</v>
      </c>
      <c r="B548" t="s">
        <v>433</v>
      </c>
      <c r="C548" t="str">
        <f>IF(ISERROR(VLOOKUP(B548,AffectorValueTable!$A:$A,1,0)),"어펙터밸류없음","")</f>
        <v/>
      </c>
      <c r="D548">
        <v>2</v>
      </c>
      <c r="E548" t="str">
        <f>VLOOKUP($B548,AffectorValueTable!$1:$1048576,MATCH(AffectorValueTable!$B$1,AffectorValueTable!$1:$1,0),0)</f>
        <v>HealOverTime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f t="shared" si="51"/>
        <v>4.2999999999999989</v>
      </c>
      <c r="J548">
        <f t="shared" si="52"/>
        <v>0.83999999999999986</v>
      </c>
      <c r="L548">
        <v>0.12537313432835823</v>
      </c>
      <c r="O548" s="2" t="str">
        <f t="shared" ca="1" si="50"/>
        <v/>
      </c>
      <c r="S548" s="2" t="str">
        <f t="shared" ca="1" si="49"/>
        <v/>
      </c>
    </row>
    <row r="549" spans="1:21" x14ac:dyDescent="0.3">
      <c r="A549" t="str">
        <f t="shared" si="46"/>
        <v>LP_RecoverOnAttacked_Heal_03</v>
      </c>
      <c r="B549" t="s">
        <v>433</v>
      </c>
      <c r="C549" t="str">
        <f>IF(ISERROR(VLOOKUP(B549,AffectorValueTable!$A:$A,1,0)),"어펙터밸류없음","")</f>
        <v/>
      </c>
      <c r="D549">
        <v>3</v>
      </c>
      <c r="E549" t="str">
        <f>VLOOKUP($B549,AffectorValueTable!$1:$1048576,MATCH(AffectorValueTable!$B$1,AffectorValueTable!$1:$1,0),0)</f>
        <v>HealOverTime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f t="shared" si="51"/>
        <v>3.8999999999999995</v>
      </c>
      <c r="J549">
        <f t="shared" si="52"/>
        <v>0.7599999999999999</v>
      </c>
      <c r="L549">
        <v>0.14505494505494507</v>
      </c>
      <c r="O549" s="2" t="str">
        <f t="shared" ca="1" si="50"/>
        <v/>
      </c>
      <c r="S549" s="2" t="str">
        <f t="shared" ca="1" si="49"/>
        <v/>
      </c>
    </row>
    <row r="550" spans="1:21" x14ac:dyDescent="0.3">
      <c r="A550" t="str">
        <f t="shared" si="46"/>
        <v>LP_RecoverOnAttacked_Heal_04</v>
      </c>
      <c r="B550" t="s">
        <v>433</v>
      </c>
      <c r="C550" t="str">
        <f>IF(ISERROR(VLOOKUP(B550,AffectorValueTable!$A:$A,1,0)),"어펙터밸류없음","")</f>
        <v/>
      </c>
      <c r="D550">
        <v>4</v>
      </c>
      <c r="E550" t="str">
        <f>VLOOKUP($B550,AffectorValueTable!$1:$1048576,MATCH(AffectorValueTable!$B$1,AffectorValueTable!$1:$1,0),0)</f>
        <v>HealOverTime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f t="shared" si="51"/>
        <v>3.4999999999999996</v>
      </c>
      <c r="J550">
        <f t="shared" si="52"/>
        <v>0.67999999999999994</v>
      </c>
      <c r="L550">
        <v>0.15726495726495726</v>
      </c>
      <c r="O550" s="2" t="str">
        <f t="shared" ca="1" si="50"/>
        <v/>
      </c>
      <c r="S550" s="2" t="str">
        <f t="shared" ca="1" si="49"/>
        <v/>
      </c>
    </row>
    <row r="551" spans="1:21" x14ac:dyDescent="0.3">
      <c r="A551" t="str">
        <f t="shared" si="46"/>
        <v>LP_RecoverOnAttacked_Heal_05</v>
      </c>
      <c r="B551" t="s">
        <v>433</v>
      </c>
      <c r="C551" t="str">
        <f>IF(ISERROR(VLOOKUP(B551,AffectorValueTable!$A:$A,1,0)),"어펙터밸류없음","")</f>
        <v/>
      </c>
      <c r="D551">
        <v>5</v>
      </c>
      <c r="E551" t="str">
        <f>VLOOKUP($B551,AffectorValueTable!$1:$1048576,MATCH(AffectorValueTable!$B$1,AffectorValueTable!$1:$1,0),0)</f>
        <v>HealOverTime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f t="shared" si="51"/>
        <v>3.1</v>
      </c>
      <c r="J551">
        <v>0.6</v>
      </c>
      <c r="L551">
        <v>0.16551724137931034</v>
      </c>
      <c r="O551" s="2" t="str">
        <f t="shared" ca="1" si="50"/>
        <v/>
      </c>
      <c r="S551" s="2" t="str">
        <f t="shared" ca="1" si="49"/>
        <v/>
      </c>
    </row>
    <row r="552" spans="1:21" x14ac:dyDescent="0.3">
      <c r="A552" t="str">
        <f t="shared" si="46"/>
        <v>LP_ReflectOnAttacked_01</v>
      </c>
      <c r="B552" t="s">
        <v>735</v>
      </c>
      <c r="C552" t="str">
        <f>IF(ISERROR(VLOOKUP(B552,AffectorValueTable!$A:$A,1,0)),"어펙터밸류없음","")</f>
        <v/>
      </c>
      <c r="D552">
        <v>1</v>
      </c>
      <c r="E552" t="str">
        <f>VLOOKUP($B552,AffectorValueTable!$1:$1048576,MATCH(AffectorValueTable!$B$1,AffectorValueTable!$1:$1,0),0)</f>
        <v>ReflectDamage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J552">
        <v>0.93377528089887663</v>
      </c>
      <c r="O552" s="2" t="str">
        <f t="shared" ca="1" si="50"/>
        <v/>
      </c>
      <c r="S552" s="2" t="str">
        <f t="shared" ca="1" si="49"/>
        <v/>
      </c>
    </row>
    <row r="553" spans="1:21" x14ac:dyDescent="0.3">
      <c r="A553" t="str">
        <f t="shared" si="46"/>
        <v>LP_ReflectOnAttacked_02</v>
      </c>
      <c r="B553" t="s">
        <v>735</v>
      </c>
      <c r="C553" t="str">
        <f>IF(ISERROR(VLOOKUP(B553,AffectorValueTable!$A:$A,1,0)),"어펙터밸류없음","")</f>
        <v/>
      </c>
      <c r="D553">
        <v>2</v>
      </c>
      <c r="E553" t="str">
        <f>VLOOKUP($B553,AffectorValueTable!$1:$1048576,MATCH(AffectorValueTable!$B$1,AffectorValueTable!$1:$1,0),0)</f>
        <v>ReflectDamage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J553">
        <v>2.2014964610717898</v>
      </c>
      <c r="O553" s="2" t="str">
        <f t="shared" ca="1" si="50"/>
        <v/>
      </c>
      <c r="S553" s="2" t="str">
        <f t="shared" ca="1" si="49"/>
        <v/>
      </c>
    </row>
    <row r="554" spans="1:21" x14ac:dyDescent="0.3">
      <c r="A554" t="str">
        <f t="shared" si="46"/>
        <v>LP_ReflectOnAttacked_03</v>
      </c>
      <c r="B554" t="s">
        <v>735</v>
      </c>
      <c r="C554" t="str">
        <f>IF(ISERROR(VLOOKUP(B554,AffectorValueTable!$A:$A,1,0)),"어펙터밸류없음","")</f>
        <v/>
      </c>
      <c r="D554">
        <v>3</v>
      </c>
      <c r="E554" t="str">
        <f>VLOOKUP($B554,AffectorValueTable!$1:$1048576,MATCH(AffectorValueTable!$B$1,AffectorValueTable!$1:$1,0),0)</f>
        <v>ReflectDamage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J554">
        <v>3.8477338195077495</v>
      </c>
      <c r="O554" s="2" t="str">
        <f t="shared" ca="1" si="50"/>
        <v/>
      </c>
      <c r="S554" s="2" t="str">
        <f t="shared" ca="1" si="49"/>
        <v/>
      </c>
    </row>
    <row r="555" spans="1:21" x14ac:dyDescent="0.3">
      <c r="A555" t="str">
        <f t="shared" si="46"/>
        <v>LP_ReflectOnAttacked_04</v>
      </c>
      <c r="B555" t="s">
        <v>735</v>
      </c>
      <c r="C555" t="str">
        <f>IF(ISERROR(VLOOKUP(B555,AffectorValueTable!$A:$A,1,0)),"어펙터밸류없음","")</f>
        <v/>
      </c>
      <c r="D555">
        <v>4</v>
      </c>
      <c r="E555" t="str">
        <f>VLOOKUP($B555,AffectorValueTable!$1:$1048576,MATCH(AffectorValueTable!$B$1,AffectorValueTable!$1:$1,0),0)</f>
        <v>ReflectDamage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J555">
        <v>5.9275139063862792</v>
      </c>
      <c r="O555" s="2" t="str">
        <f t="shared" ca="1" si="50"/>
        <v/>
      </c>
      <c r="S555" s="2" t="str">
        <f t="shared" ca="1" si="49"/>
        <v/>
      </c>
    </row>
    <row r="556" spans="1:21" x14ac:dyDescent="0.3">
      <c r="A556" t="str">
        <f t="shared" si="46"/>
        <v>LP_ReflectOnAttacked_05</v>
      </c>
      <c r="B556" t="s">
        <v>735</v>
      </c>
      <c r="C556" t="str">
        <f>IF(ISERROR(VLOOKUP(B556,AffectorValueTable!$A:$A,1,0)),"어펙터밸류없음","")</f>
        <v/>
      </c>
      <c r="D556">
        <v>5</v>
      </c>
      <c r="E556" t="str">
        <f>VLOOKUP($B556,AffectorValueTable!$1:$1048576,MATCH(AffectorValueTable!$B$1,AffectorValueTable!$1:$1,0),0)</f>
        <v>ReflectDamage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v>-1</v>
      </c>
      <c r="J556">
        <v>8.5104402985074614</v>
      </c>
      <c r="O556" s="2" t="str">
        <f t="shared" ca="1" si="50"/>
        <v/>
      </c>
      <c r="S556" s="2" t="str">
        <f t="shared" ca="1" si="49"/>
        <v/>
      </c>
    </row>
    <row r="557" spans="1:21" x14ac:dyDescent="0.3">
      <c r="A557" t="str">
        <f t="shared" si="46"/>
        <v>LP_ReflectOnAttackedBetter_01</v>
      </c>
      <c r="B557" t="s">
        <v>736</v>
      </c>
      <c r="C557" t="str">
        <f>IF(ISERROR(VLOOKUP(B557,AffectorValueTable!$A:$A,1,0)),"어펙터밸류없음","")</f>
        <v/>
      </c>
      <c r="D557">
        <v>1</v>
      </c>
      <c r="E557" t="str">
        <f>VLOOKUP($B557,AffectorValueTable!$1:$1048576,MATCH(AffectorValueTable!$B$1,AffectorValueTable!$1:$1,0),0)</f>
        <v>ReflectDamage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v>-1</v>
      </c>
      <c r="J557">
        <v>1.6960408163265315</v>
      </c>
      <c r="O557" s="2" t="str">
        <f t="shared" ca="1" si="50"/>
        <v/>
      </c>
      <c r="S557" s="2" t="str">
        <f t="shared" ca="1" si="49"/>
        <v/>
      </c>
    </row>
    <row r="558" spans="1:21" x14ac:dyDescent="0.3">
      <c r="A558" t="str">
        <f t="shared" si="46"/>
        <v>LP_ReflectOnAttackedBetter_02</v>
      </c>
      <c r="B558" t="s">
        <v>736</v>
      </c>
      <c r="C558" t="str">
        <f>IF(ISERROR(VLOOKUP(B558,AffectorValueTable!$A:$A,1,0)),"어펙터밸류없음","")</f>
        <v/>
      </c>
      <c r="D558">
        <v>2</v>
      </c>
      <c r="E558" t="str">
        <f>VLOOKUP($B558,AffectorValueTable!$1:$1048576,MATCH(AffectorValueTable!$B$1,AffectorValueTable!$1:$1,0),0)</f>
        <v>ReflectDamage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v>-1</v>
      </c>
      <c r="J558">
        <v>4.5603870967741944</v>
      </c>
      <c r="O558" s="2" t="str">
        <f t="shared" ca="1" si="50"/>
        <v/>
      </c>
      <c r="S558" s="2" t="str">
        <f t="shared" ca="1" si="49"/>
        <v/>
      </c>
    </row>
    <row r="559" spans="1:21" x14ac:dyDescent="0.3">
      <c r="A559" t="str">
        <f t="shared" si="46"/>
        <v>LP_ReflectOnAttackedBetter_03</v>
      </c>
      <c r="B559" t="s">
        <v>736</v>
      </c>
      <c r="C559" t="str">
        <f>IF(ISERROR(VLOOKUP(B559,AffectorValueTable!$A:$A,1,0)),"어펙터밸류없음","")</f>
        <v/>
      </c>
      <c r="D559">
        <v>3</v>
      </c>
      <c r="E559" t="str">
        <f>VLOOKUP($B559,AffectorValueTable!$1:$1048576,MATCH(AffectorValueTable!$B$1,AffectorValueTable!$1:$1,0),0)</f>
        <v>ReflectDamage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v>-1</v>
      </c>
      <c r="J559">
        <v>8.9988443328550947</v>
      </c>
      <c r="O559" s="2" t="str">
        <f t="shared" ca="1" si="50"/>
        <v/>
      </c>
      <c r="S559" s="2" t="str">
        <f t="shared" ca="1" si="49"/>
        <v/>
      </c>
    </row>
    <row r="560" spans="1:21" x14ac:dyDescent="0.3">
      <c r="A560" t="str">
        <f t="shared" si="46"/>
        <v>LP_AtkUpOnLowerHp_01</v>
      </c>
      <c r="B560" t="s">
        <v>436</v>
      </c>
      <c r="C560" t="str">
        <f>IF(ISERROR(VLOOKUP(B560,AffectorValueTable!$A:$A,1,0)),"어펙터밸류없음","")</f>
        <v/>
      </c>
      <c r="D560">
        <v>1</v>
      </c>
      <c r="E560" t="str">
        <f>VLOOKUP($B560,AffectorValueTable!$1:$1048576,MATCH(AffectorValueTable!$B$1,AffectorValueTable!$1:$1,0),0)</f>
        <v>AddAttackByHp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-1</v>
      </c>
      <c r="J560">
        <v>0.35</v>
      </c>
      <c r="N560">
        <v>0</v>
      </c>
      <c r="O560" s="2">
        <f t="shared" ca="1" si="50"/>
        <v>0</v>
      </c>
      <c r="S560" s="2" t="str">
        <f t="shared" ca="1" si="49"/>
        <v/>
      </c>
    </row>
    <row r="561" spans="1:19" x14ac:dyDescent="0.3">
      <c r="A561" t="str">
        <f t="shared" si="46"/>
        <v>LP_AtkUpOnLowerHp_02</v>
      </c>
      <c r="B561" t="s">
        <v>436</v>
      </c>
      <c r="C561" t="str">
        <f>IF(ISERROR(VLOOKUP(B561,AffectorValueTable!$A:$A,1,0)),"어펙터밸류없음","")</f>
        <v/>
      </c>
      <c r="D561">
        <v>2</v>
      </c>
      <c r="E561" t="str">
        <f>VLOOKUP($B561,AffectorValueTable!$1:$1048576,MATCH(AffectorValueTable!$B$1,AffectorValueTable!$1:$1,0),0)</f>
        <v>AddAttackByHp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-1</v>
      </c>
      <c r="J561">
        <v>0.73499999999999999</v>
      </c>
      <c r="N561">
        <v>0</v>
      </c>
      <c r="O561" s="2">
        <f t="shared" ca="1" si="50"/>
        <v>0</v>
      </c>
      <c r="S561" s="2" t="str">
        <f t="shared" ca="1" si="49"/>
        <v/>
      </c>
    </row>
    <row r="562" spans="1:19" x14ac:dyDescent="0.3">
      <c r="A562" t="str">
        <f t="shared" si="46"/>
        <v>LP_AtkUpOnLowerHp_03</v>
      </c>
      <c r="B562" t="s">
        <v>436</v>
      </c>
      <c r="C562" t="str">
        <f>IF(ISERROR(VLOOKUP(B562,AffectorValueTable!$A:$A,1,0)),"어펙터밸류없음","")</f>
        <v/>
      </c>
      <c r="D562">
        <v>3</v>
      </c>
      <c r="E562" t="str">
        <f>VLOOKUP($B562,AffectorValueTable!$1:$1048576,MATCH(AffectorValueTable!$B$1,AffectorValueTable!$1:$1,0),0)</f>
        <v>AddAttackByHp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-1</v>
      </c>
      <c r="J562">
        <v>1.1549999999999998</v>
      </c>
      <c r="N562">
        <v>0</v>
      </c>
      <c r="O562" s="2">
        <f t="shared" ca="1" si="50"/>
        <v>0</v>
      </c>
      <c r="S562" s="2" t="str">
        <f t="shared" ca="1" si="49"/>
        <v/>
      </c>
    </row>
    <row r="563" spans="1:19" x14ac:dyDescent="0.3">
      <c r="A563" t="str">
        <f t="shared" si="46"/>
        <v>LP_AtkUpOnLowerHp_04</v>
      </c>
      <c r="B563" t="s">
        <v>436</v>
      </c>
      <c r="C563" t="str">
        <f>IF(ISERROR(VLOOKUP(B563,AffectorValueTable!$A:$A,1,0)),"어펙터밸류없음","")</f>
        <v/>
      </c>
      <c r="D563">
        <v>4</v>
      </c>
      <c r="E563" t="str">
        <f>VLOOKUP($B563,AffectorValueTable!$1:$1048576,MATCH(AffectorValueTable!$B$1,AffectorValueTable!$1:$1,0),0)</f>
        <v>AddAttackByHp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-1</v>
      </c>
      <c r="J563">
        <v>1.6099999999999999</v>
      </c>
      <c r="N563">
        <v>0</v>
      </c>
      <c r="O563" s="2">
        <f t="shared" ca="1" si="50"/>
        <v>0</v>
      </c>
      <c r="S563" s="2" t="str">
        <f t="shared" ca="1" si="49"/>
        <v/>
      </c>
    </row>
    <row r="564" spans="1:19" x14ac:dyDescent="0.3">
      <c r="A564" t="str">
        <f t="shared" si="46"/>
        <v>LP_AtkUpOnLowerHp_05</v>
      </c>
      <c r="B564" t="s">
        <v>436</v>
      </c>
      <c r="C564" t="str">
        <f>IF(ISERROR(VLOOKUP(B564,AffectorValueTable!$A:$A,1,0)),"어펙터밸류없음","")</f>
        <v/>
      </c>
      <c r="D564">
        <v>5</v>
      </c>
      <c r="E564" t="str">
        <f>VLOOKUP($B564,AffectorValueTable!$1:$1048576,MATCH(AffectorValueTable!$B$1,AffectorValueTable!$1:$1,0),0)</f>
        <v>AddAttackByHp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-1</v>
      </c>
      <c r="J564">
        <v>2.1</v>
      </c>
      <c r="N564">
        <v>0</v>
      </c>
      <c r="O564" s="2">
        <f t="shared" ca="1" si="50"/>
        <v>0</v>
      </c>
      <c r="S564" s="2" t="str">
        <f t="shared" ca="1" si="49"/>
        <v/>
      </c>
    </row>
    <row r="565" spans="1:19" x14ac:dyDescent="0.3">
      <c r="A565" t="str">
        <f t="shared" si="46"/>
        <v>LP_AtkUpOnLowerHp_06</v>
      </c>
      <c r="B565" t="s">
        <v>436</v>
      </c>
      <c r="C565" t="str">
        <f>IF(ISERROR(VLOOKUP(B565,AffectorValueTable!$A:$A,1,0)),"어펙터밸류없음","")</f>
        <v/>
      </c>
      <c r="D565">
        <v>6</v>
      </c>
      <c r="E565" t="str">
        <f>VLOOKUP($B565,AffectorValueTable!$1:$1048576,MATCH(AffectorValueTable!$B$1,AffectorValueTable!$1:$1,0),0)</f>
        <v>AddAttackByHp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J565">
        <v>2.625</v>
      </c>
      <c r="N565">
        <v>0</v>
      </c>
      <c r="O565" s="2">
        <f t="shared" ca="1" si="50"/>
        <v>0</v>
      </c>
      <c r="S565" s="2" t="str">
        <f t="shared" ca="1" si="49"/>
        <v/>
      </c>
    </row>
    <row r="566" spans="1:19" x14ac:dyDescent="0.3">
      <c r="A566" t="str">
        <f t="shared" si="46"/>
        <v>LP_AtkUpOnLowerHp_07</v>
      </c>
      <c r="B566" t="s">
        <v>436</v>
      </c>
      <c r="C566" t="str">
        <f>IF(ISERROR(VLOOKUP(B566,AffectorValueTable!$A:$A,1,0)),"어펙터밸류없음","")</f>
        <v/>
      </c>
      <c r="D566">
        <v>7</v>
      </c>
      <c r="E566" t="str">
        <f>VLOOKUP($B566,AffectorValueTable!$1:$1048576,MATCH(AffectorValueTable!$B$1,AffectorValueTable!$1:$1,0),0)</f>
        <v>AddAttackByHp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J566">
        <v>3.1850000000000005</v>
      </c>
      <c r="N566">
        <v>0</v>
      </c>
      <c r="O566" s="2">
        <f t="shared" ca="1" si="50"/>
        <v>0</v>
      </c>
      <c r="S566" s="2" t="str">
        <f t="shared" ca="1" si="49"/>
        <v/>
      </c>
    </row>
    <row r="567" spans="1:19" x14ac:dyDescent="0.3">
      <c r="A567" t="str">
        <f t="shared" si="46"/>
        <v>LP_AtkUpOnLowerHp_08</v>
      </c>
      <c r="B567" t="s">
        <v>436</v>
      </c>
      <c r="C567" t="str">
        <f>IF(ISERROR(VLOOKUP(B567,AffectorValueTable!$A:$A,1,0)),"어펙터밸류없음","")</f>
        <v/>
      </c>
      <c r="D567">
        <v>8</v>
      </c>
      <c r="E567" t="str">
        <f>VLOOKUP($B567,AffectorValueTable!$1:$1048576,MATCH(AffectorValueTable!$B$1,AffectorValueTable!$1:$1,0),0)</f>
        <v>AddAttackByHp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J567">
        <v>3.7800000000000007</v>
      </c>
      <c r="N567">
        <v>0</v>
      </c>
      <c r="O567" s="2">
        <f t="shared" ca="1" si="50"/>
        <v>0</v>
      </c>
      <c r="S567" s="2" t="str">
        <f t="shared" ca="1" si="49"/>
        <v/>
      </c>
    </row>
    <row r="568" spans="1:19" x14ac:dyDescent="0.3">
      <c r="A568" t="str">
        <f t="shared" si="46"/>
        <v>LP_AtkUpOnLowerHp_09</v>
      </c>
      <c r="B568" t="s">
        <v>436</v>
      </c>
      <c r="C568" t="str">
        <f>IF(ISERROR(VLOOKUP(B568,AffectorValueTable!$A:$A,1,0)),"어펙터밸류없음","")</f>
        <v/>
      </c>
      <c r="D568">
        <v>9</v>
      </c>
      <c r="E568" t="str">
        <f>VLOOKUP($B568,AffectorValueTable!$1:$1048576,MATCH(AffectorValueTable!$B$1,AffectorValueTable!$1:$1,0),0)</f>
        <v>AddAttackByHp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J568">
        <v>4.41</v>
      </c>
      <c r="N568">
        <v>0</v>
      </c>
      <c r="O568" s="2">
        <f t="shared" ca="1" si="50"/>
        <v>0</v>
      </c>
      <c r="S568" s="2" t="str">
        <f t="shared" ca="1" si="49"/>
        <v/>
      </c>
    </row>
    <row r="569" spans="1:19" x14ac:dyDescent="0.3">
      <c r="A569" t="str">
        <f t="shared" si="46"/>
        <v>LP_AtkUpOnLowerHpBetter_01</v>
      </c>
      <c r="B569" t="s">
        <v>437</v>
      </c>
      <c r="C569" t="str">
        <f>IF(ISERROR(VLOOKUP(B569,AffectorValueTable!$A:$A,1,0)),"어펙터밸류없음","")</f>
        <v/>
      </c>
      <c r="D569">
        <v>1</v>
      </c>
      <c r="E569" t="str">
        <f>VLOOKUP($B569,AffectorValueTable!$1:$1048576,MATCH(AffectorValueTable!$B$1,AffectorValueTable!$1:$1,0),0)</f>
        <v>AddAttackByHp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J569">
        <v>0.58333333333333337</v>
      </c>
      <c r="N569">
        <v>0</v>
      </c>
      <c r="O569" s="2">
        <f t="shared" ca="1" si="50"/>
        <v>0</v>
      </c>
      <c r="S569" s="2" t="str">
        <f t="shared" ca="1" si="49"/>
        <v/>
      </c>
    </row>
    <row r="570" spans="1:19" x14ac:dyDescent="0.3">
      <c r="A570" t="str">
        <f t="shared" si="46"/>
        <v>LP_AtkUpOnLowerHpBetter_02</v>
      </c>
      <c r="B570" t="s">
        <v>437</v>
      </c>
      <c r="C570" t="str">
        <f>IF(ISERROR(VLOOKUP(B570,AffectorValueTable!$A:$A,1,0)),"어펙터밸류없음","")</f>
        <v/>
      </c>
      <c r="D570">
        <v>2</v>
      </c>
      <c r="E570" t="str">
        <f>VLOOKUP($B570,AffectorValueTable!$1:$1048576,MATCH(AffectorValueTable!$B$1,AffectorValueTable!$1:$1,0),0)</f>
        <v>AddAttackByHp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J570">
        <v>1.2250000000000001</v>
      </c>
      <c r="N570">
        <v>0</v>
      </c>
      <c r="O570" s="2">
        <f t="shared" ca="1" si="50"/>
        <v>0</v>
      </c>
      <c r="S570" s="2" t="str">
        <f t="shared" ca="1" si="49"/>
        <v/>
      </c>
    </row>
    <row r="571" spans="1:19" x14ac:dyDescent="0.3">
      <c r="A571" t="str">
        <f t="shared" si="46"/>
        <v>LP_AtkUpOnLowerHpBetter_03</v>
      </c>
      <c r="B571" t="s">
        <v>437</v>
      </c>
      <c r="C571" t="str">
        <f>IF(ISERROR(VLOOKUP(B571,AffectorValueTable!$A:$A,1,0)),"어펙터밸류없음","")</f>
        <v/>
      </c>
      <c r="D571">
        <v>3</v>
      </c>
      <c r="E571" t="str">
        <f>VLOOKUP($B571,AffectorValueTable!$1:$1048576,MATCH(AffectorValueTable!$B$1,AffectorValueTable!$1:$1,0),0)</f>
        <v>AddAttackByHp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J571">
        <v>1.9250000000000003</v>
      </c>
      <c r="N571">
        <v>0</v>
      </c>
      <c r="O571" s="2">
        <f t="shared" ca="1" si="50"/>
        <v>0</v>
      </c>
      <c r="S571" s="2" t="str">
        <f t="shared" ca="1" si="49"/>
        <v/>
      </c>
    </row>
    <row r="572" spans="1:19" x14ac:dyDescent="0.3">
      <c r="A572" t="str">
        <f t="shared" si="46"/>
        <v>LP_AtkUpOnLowerHpBetter_04</v>
      </c>
      <c r="B572" t="s">
        <v>437</v>
      </c>
      <c r="C572" t="str">
        <f>IF(ISERROR(VLOOKUP(B572,AffectorValueTable!$A:$A,1,0)),"어펙터밸류없음","")</f>
        <v/>
      </c>
      <c r="D572">
        <v>4</v>
      </c>
      <c r="E572" t="str">
        <f>VLOOKUP($B572,AffectorValueTable!$1:$1048576,MATCH(AffectorValueTable!$B$1,AffectorValueTable!$1:$1,0),0)</f>
        <v>AddAttackByHp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J572">
        <v>2.6833333333333331</v>
      </c>
      <c r="N572">
        <v>0</v>
      </c>
      <c r="O572" s="2">
        <f t="shared" ca="1" si="50"/>
        <v>0</v>
      </c>
      <c r="S572" s="2" t="str">
        <f t="shared" ca="1" si="49"/>
        <v/>
      </c>
    </row>
    <row r="573" spans="1:19" x14ac:dyDescent="0.3">
      <c r="A573" t="str">
        <f t="shared" si="46"/>
        <v>LP_AtkUpOnLowerHpBetter_05</v>
      </c>
      <c r="B573" t="s">
        <v>437</v>
      </c>
      <c r="C573" t="str">
        <f>IF(ISERROR(VLOOKUP(B573,AffectorValueTable!$A:$A,1,0)),"어펙터밸류없음","")</f>
        <v/>
      </c>
      <c r="D573">
        <v>5</v>
      </c>
      <c r="E573" t="str">
        <f>VLOOKUP($B573,AffectorValueTable!$1:$1048576,MATCH(AffectorValueTable!$B$1,AffectorValueTable!$1:$1,0),0)</f>
        <v>AddAttackByHp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-1</v>
      </c>
      <c r="J573">
        <v>3.5000000000000004</v>
      </c>
      <c r="N573">
        <v>0</v>
      </c>
      <c r="O573" s="2">
        <f t="shared" ca="1" si="50"/>
        <v>0</v>
      </c>
      <c r="S573" s="2" t="str">
        <f t="shared" ca="1" si="49"/>
        <v/>
      </c>
    </row>
    <row r="574" spans="1:19" x14ac:dyDescent="0.3">
      <c r="A574" t="str">
        <f t="shared" si="46"/>
        <v>LP_AtkUpOnLowerHpBetter_06</v>
      </c>
      <c r="B574" t="s">
        <v>437</v>
      </c>
      <c r="C574" t="str">
        <f>IF(ISERROR(VLOOKUP(B574,AffectorValueTable!$A:$A,1,0)),"어펙터밸류없음","")</f>
        <v/>
      </c>
      <c r="D574">
        <v>6</v>
      </c>
      <c r="E574" t="str">
        <f>VLOOKUP($B574,AffectorValueTable!$1:$1048576,MATCH(AffectorValueTable!$B$1,AffectorValueTable!$1:$1,0),0)</f>
        <v>AddAttackByHp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-1</v>
      </c>
      <c r="J574">
        <v>3.5000000000000004</v>
      </c>
      <c r="N574">
        <v>0</v>
      </c>
      <c r="O574" s="2">
        <f t="shared" ca="1" si="50"/>
        <v>0</v>
      </c>
      <c r="S574" s="2" t="str">
        <f t="shared" ca="1" si="49"/>
        <v/>
      </c>
    </row>
    <row r="575" spans="1:19" x14ac:dyDescent="0.3">
      <c r="A575" t="str">
        <f t="shared" si="46"/>
        <v>LP_AtkUpOnMaxHp_01</v>
      </c>
      <c r="B575" t="s">
        <v>438</v>
      </c>
      <c r="C575" t="str">
        <f>IF(ISERROR(VLOOKUP(B575,AffectorValueTable!$A:$A,1,0)),"어펙터밸류없음","")</f>
        <v/>
      </c>
      <c r="D575">
        <v>1</v>
      </c>
      <c r="E575" t="str">
        <f>VLOOKUP($B575,AffectorValueTable!$1:$1048576,MATCH(AffectorValueTable!$B$1,AffectorValueTable!$1:$1,0),0)</f>
        <v>AddAttackByHp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-1</v>
      </c>
      <c r="J575">
        <f t="shared" ref="J575:J588" si="53">J262*4/3</f>
        <v>0.19999999999999998</v>
      </c>
      <c r="N575">
        <v>1</v>
      </c>
      <c r="O575" s="2">
        <f t="shared" ca="1" si="50"/>
        <v>1</v>
      </c>
      <c r="S575" s="2" t="str">
        <f t="shared" ca="1" si="49"/>
        <v/>
      </c>
    </row>
    <row r="576" spans="1:19" x14ac:dyDescent="0.3">
      <c r="A576" t="str">
        <f t="shared" si="46"/>
        <v>LP_AtkUpOnMaxHp_02</v>
      </c>
      <c r="B576" t="s">
        <v>438</v>
      </c>
      <c r="C576" t="str">
        <f>IF(ISERROR(VLOOKUP(B576,AffectorValueTable!$A:$A,1,0)),"어펙터밸류없음","")</f>
        <v/>
      </c>
      <c r="D576">
        <v>2</v>
      </c>
      <c r="E576" t="str">
        <f>VLOOKUP($B576,AffectorValueTable!$1:$1048576,MATCH(AffectorValueTable!$B$1,AffectorValueTable!$1:$1,0),0)</f>
        <v>AddAttackByHp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-1</v>
      </c>
      <c r="J576">
        <f t="shared" si="53"/>
        <v>0.42</v>
      </c>
      <c r="N576">
        <v>1</v>
      </c>
      <c r="O576" s="2">
        <f t="shared" ca="1" si="50"/>
        <v>1</v>
      </c>
      <c r="S576" s="2" t="str">
        <f t="shared" ca="1" si="49"/>
        <v/>
      </c>
    </row>
    <row r="577" spans="1:19" x14ac:dyDescent="0.3">
      <c r="A577" t="str">
        <f t="shared" si="46"/>
        <v>LP_AtkUpOnMaxHp_03</v>
      </c>
      <c r="B577" t="s">
        <v>438</v>
      </c>
      <c r="C577" t="str">
        <f>IF(ISERROR(VLOOKUP(B577,AffectorValueTable!$A:$A,1,0)),"어펙터밸류없음","")</f>
        <v/>
      </c>
      <c r="D577">
        <v>3</v>
      </c>
      <c r="E577" t="str">
        <f>VLOOKUP($B577,AffectorValueTable!$1:$1048576,MATCH(AffectorValueTable!$B$1,AffectorValueTable!$1:$1,0),0)</f>
        <v>AddAttackByHp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J577">
        <f t="shared" si="53"/>
        <v>0.66</v>
      </c>
      <c r="N577">
        <v>1</v>
      </c>
      <c r="O577" s="2">
        <f t="shared" ca="1" si="50"/>
        <v>1</v>
      </c>
      <c r="S577" s="2" t="str">
        <f t="shared" ca="1" si="49"/>
        <v/>
      </c>
    </row>
    <row r="578" spans="1:19" x14ac:dyDescent="0.3">
      <c r="A578" t="str">
        <f t="shared" si="46"/>
        <v>LP_AtkUpOnMaxHp_04</v>
      </c>
      <c r="B578" t="s">
        <v>438</v>
      </c>
      <c r="C578" t="str">
        <f>IF(ISERROR(VLOOKUP(B578,AffectorValueTable!$A:$A,1,0)),"어펙터밸류없음","")</f>
        <v/>
      </c>
      <c r="D578">
        <v>4</v>
      </c>
      <c r="E578" t="str">
        <f>VLOOKUP($B578,AffectorValueTable!$1:$1048576,MATCH(AffectorValueTable!$B$1,AffectorValueTable!$1:$1,0),0)</f>
        <v>AddAttackByHp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J578">
        <f t="shared" si="53"/>
        <v>0.91999999999999993</v>
      </c>
      <c r="N578">
        <v>1</v>
      </c>
      <c r="O578" s="2">
        <f t="shared" ca="1" si="50"/>
        <v>1</v>
      </c>
      <c r="S578" s="2" t="str">
        <f t="shared" ca="1" si="49"/>
        <v/>
      </c>
    </row>
    <row r="579" spans="1:19" x14ac:dyDescent="0.3">
      <c r="A579" t="str">
        <f t="shared" si="46"/>
        <v>LP_AtkUpOnMaxHp_05</v>
      </c>
      <c r="B579" t="s">
        <v>438</v>
      </c>
      <c r="C579" t="str">
        <f>IF(ISERROR(VLOOKUP(B579,AffectorValueTable!$A:$A,1,0)),"어펙터밸류없음","")</f>
        <v/>
      </c>
      <c r="D579">
        <v>5</v>
      </c>
      <c r="E579" t="str">
        <f>VLOOKUP($B579,AffectorValueTable!$1:$1048576,MATCH(AffectorValueTable!$B$1,AffectorValueTable!$1:$1,0),0)</f>
        <v>AddAttackByHp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J579">
        <f t="shared" si="53"/>
        <v>1.2</v>
      </c>
      <c r="N579">
        <v>1</v>
      </c>
      <c r="O579" s="2">
        <f t="shared" ca="1" si="50"/>
        <v>1</v>
      </c>
      <c r="S579" s="2" t="str">
        <f t="shared" ca="1" si="49"/>
        <v/>
      </c>
    </row>
    <row r="580" spans="1:19" x14ac:dyDescent="0.3">
      <c r="A580" t="str">
        <f t="shared" si="46"/>
        <v>LP_AtkUpOnMaxHp_06</v>
      </c>
      <c r="B580" t="s">
        <v>438</v>
      </c>
      <c r="C580" t="str">
        <f>IF(ISERROR(VLOOKUP(B580,AffectorValueTable!$A:$A,1,0)),"어펙터밸류없음","")</f>
        <v/>
      </c>
      <c r="D580">
        <v>6</v>
      </c>
      <c r="E580" t="str">
        <f>VLOOKUP($B580,AffectorValueTable!$1:$1048576,MATCH(AffectorValueTable!$B$1,AffectorValueTable!$1:$1,0),0)</f>
        <v>AddAttackByHp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J580">
        <f t="shared" si="53"/>
        <v>1.5</v>
      </c>
      <c r="N580">
        <v>1</v>
      </c>
      <c r="O580" s="2">
        <f t="shared" ca="1" si="50"/>
        <v>1</v>
      </c>
      <c r="S580" s="2" t="str">
        <f t="shared" ca="1" si="49"/>
        <v/>
      </c>
    </row>
    <row r="581" spans="1:19" x14ac:dyDescent="0.3">
      <c r="A581" t="str">
        <f t="shared" si="46"/>
        <v>LP_AtkUpOnMaxHp_07</v>
      </c>
      <c r="B581" t="s">
        <v>438</v>
      </c>
      <c r="C581" t="str">
        <f>IF(ISERROR(VLOOKUP(B581,AffectorValueTable!$A:$A,1,0)),"어펙터밸류없음","")</f>
        <v/>
      </c>
      <c r="D581">
        <v>7</v>
      </c>
      <c r="E581" t="str">
        <f>VLOOKUP($B581,AffectorValueTable!$1:$1048576,MATCH(AffectorValueTable!$B$1,AffectorValueTable!$1:$1,0),0)</f>
        <v>AddAttackByHp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J581">
        <f t="shared" si="53"/>
        <v>1.8200000000000003</v>
      </c>
      <c r="N581">
        <v>1</v>
      </c>
      <c r="O581" s="2">
        <f t="shared" ca="1" si="50"/>
        <v>1</v>
      </c>
      <c r="S581" s="2" t="str">
        <f t="shared" ca="1" si="49"/>
        <v/>
      </c>
    </row>
    <row r="582" spans="1:19" x14ac:dyDescent="0.3">
      <c r="A582" t="str">
        <f t="shared" si="46"/>
        <v>LP_AtkUpOnMaxHp_08</v>
      </c>
      <c r="B582" t="s">
        <v>438</v>
      </c>
      <c r="C582" t="str">
        <f>IF(ISERROR(VLOOKUP(B582,AffectorValueTable!$A:$A,1,0)),"어펙터밸류없음","")</f>
        <v/>
      </c>
      <c r="D582">
        <v>8</v>
      </c>
      <c r="E582" t="str">
        <f>VLOOKUP($B582,AffectorValueTable!$1:$1048576,MATCH(AffectorValueTable!$B$1,AffectorValueTable!$1:$1,0),0)</f>
        <v>AddAttackByHp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J582">
        <f t="shared" si="53"/>
        <v>2.16</v>
      </c>
      <c r="N582">
        <v>1</v>
      </c>
      <c r="O582" s="2">
        <f t="shared" ca="1" si="50"/>
        <v>1</v>
      </c>
      <c r="S582" s="2" t="str">
        <f t="shared" ca="1" si="49"/>
        <v/>
      </c>
    </row>
    <row r="583" spans="1:19" x14ac:dyDescent="0.3">
      <c r="A583" t="str">
        <f t="shared" si="46"/>
        <v>LP_AtkUpOnMaxHp_09</v>
      </c>
      <c r="B583" t="s">
        <v>438</v>
      </c>
      <c r="C583" t="str">
        <f>IF(ISERROR(VLOOKUP(B583,AffectorValueTable!$A:$A,1,0)),"어펙터밸류없음","")</f>
        <v/>
      </c>
      <c r="D583">
        <v>9</v>
      </c>
      <c r="E583" t="str">
        <f>VLOOKUP($B583,AffectorValueTable!$1:$1048576,MATCH(AffectorValueTable!$B$1,AffectorValueTable!$1:$1,0),0)</f>
        <v>AddAttackByHp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J583">
        <f t="shared" si="53"/>
        <v>2.52</v>
      </c>
      <c r="N583">
        <v>1</v>
      </c>
      <c r="O583" s="2">
        <f t="shared" ca="1" si="50"/>
        <v>1</v>
      </c>
      <c r="S583" s="2" t="str">
        <f t="shared" ca="1" si="49"/>
        <v/>
      </c>
    </row>
    <row r="584" spans="1:19" x14ac:dyDescent="0.3">
      <c r="A584" t="str">
        <f t="shared" ref="A584:A647" si="54">B584&amp;"_"&amp;TEXT(D584,"00")</f>
        <v>LP_AtkUpOnMaxHpBetter_01</v>
      </c>
      <c r="B584" t="s">
        <v>439</v>
      </c>
      <c r="C584" t="str">
        <f>IF(ISERROR(VLOOKUP(B584,AffectorValueTable!$A:$A,1,0)),"어펙터밸류없음","")</f>
        <v/>
      </c>
      <c r="D584">
        <v>1</v>
      </c>
      <c r="E584" t="str">
        <f>VLOOKUP($B584,AffectorValueTable!$1:$1048576,MATCH(AffectorValueTable!$B$1,AffectorValueTable!$1:$1,0),0)</f>
        <v>AddAttackByHp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J584">
        <f t="shared" si="53"/>
        <v>0.33333333333333331</v>
      </c>
      <c r="N584">
        <v>1</v>
      </c>
      <c r="O584" s="2">
        <f t="shared" ca="1" si="50"/>
        <v>1</v>
      </c>
      <c r="S584" s="2" t="str">
        <f t="shared" ca="1" si="49"/>
        <v/>
      </c>
    </row>
    <row r="585" spans="1:19" x14ac:dyDescent="0.3">
      <c r="A585" t="str">
        <f t="shared" si="54"/>
        <v>LP_AtkUpOnMaxHpBetter_02</v>
      </c>
      <c r="B585" t="s">
        <v>439</v>
      </c>
      <c r="C585" t="str">
        <f>IF(ISERROR(VLOOKUP(B585,AffectorValueTable!$A:$A,1,0)),"어펙터밸류없음","")</f>
        <v/>
      </c>
      <c r="D585">
        <v>2</v>
      </c>
      <c r="E585" t="str">
        <f>VLOOKUP($B585,AffectorValueTable!$1:$1048576,MATCH(AffectorValueTable!$B$1,AffectorValueTable!$1:$1,0),0)</f>
        <v>AddAttackByHp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J585">
        <f t="shared" si="53"/>
        <v>0.70000000000000007</v>
      </c>
      <c r="N585">
        <v>1</v>
      </c>
      <c r="O585" s="2">
        <f t="shared" ca="1" si="50"/>
        <v>1</v>
      </c>
      <c r="S585" s="2" t="str">
        <f t="shared" ca="1" si="49"/>
        <v/>
      </c>
    </row>
    <row r="586" spans="1:19" x14ac:dyDescent="0.3">
      <c r="A586" t="str">
        <f t="shared" si="54"/>
        <v>LP_AtkUpOnMaxHpBetter_03</v>
      </c>
      <c r="B586" t="s">
        <v>439</v>
      </c>
      <c r="C586" t="str">
        <f>IF(ISERROR(VLOOKUP(B586,AffectorValueTable!$A:$A,1,0)),"어펙터밸류없음","")</f>
        <v/>
      </c>
      <c r="D586">
        <v>3</v>
      </c>
      <c r="E586" t="str">
        <f>VLOOKUP($B586,AffectorValueTable!$1:$1048576,MATCH(AffectorValueTable!$B$1,AffectorValueTable!$1:$1,0),0)</f>
        <v>AddAttackByHp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J586">
        <f t="shared" si="53"/>
        <v>1.1000000000000001</v>
      </c>
      <c r="N586">
        <v>1</v>
      </c>
      <c r="O586" s="2">
        <f t="shared" ca="1" si="50"/>
        <v>1</v>
      </c>
      <c r="S586" s="2" t="str">
        <f t="shared" ca="1" si="49"/>
        <v/>
      </c>
    </row>
    <row r="587" spans="1:19" x14ac:dyDescent="0.3">
      <c r="A587" t="str">
        <f t="shared" si="54"/>
        <v>LP_AtkUpOnMaxHpBetter_04</v>
      </c>
      <c r="B587" t="s">
        <v>439</v>
      </c>
      <c r="C587" t="str">
        <f>IF(ISERROR(VLOOKUP(B587,AffectorValueTable!$A:$A,1,0)),"어펙터밸류없음","")</f>
        <v/>
      </c>
      <c r="D587">
        <v>4</v>
      </c>
      <c r="E587" t="str">
        <f>VLOOKUP($B587,AffectorValueTable!$1:$1048576,MATCH(AffectorValueTable!$B$1,AffectorValueTable!$1:$1,0),0)</f>
        <v>AddAttackByHp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J587">
        <f t="shared" si="53"/>
        <v>1.5333333333333332</v>
      </c>
      <c r="N587">
        <v>1</v>
      </c>
      <c r="O587" s="2">
        <f t="shared" ca="1" si="50"/>
        <v>1</v>
      </c>
      <c r="S587" s="2" t="str">
        <f t="shared" ca="1" si="49"/>
        <v/>
      </c>
    </row>
    <row r="588" spans="1:19" x14ac:dyDescent="0.3">
      <c r="A588" t="str">
        <f t="shared" si="54"/>
        <v>LP_AtkUpOnMaxHpBetter_05</v>
      </c>
      <c r="B588" t="s">
        <v>439</v>
      </c>
      <c r="C588" t="str">
        <f>IF(ISERROR(VLOOKUP(B588,AffectorValueTable!$A:$A,1,0)),"어펙터밸류없음","")</f>
        <v/>
      </c>
      <c r="D588">
        <v>5</v>
      </c>
      <c r="E588" t="str">
        <f>VLOOKUP($B588,AffectorValueTable!$1:$1048576,MATCH(AffectorValueTable!$B$1,AffectorValueTable!$1:$1,0),0)</f>
        <v>AddAttackByHp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J588">
        <f t="shared" si="53"/>
        <v>2</v>
      </c>
      <c r="N588">
        <v>1</v>
      </c>
      <c r="O588" s="2">
        <f t="shared" ca="1" si="50"/>
        <v>1</v>
      </c>
      <c r="S588" s="2" t="str">
        <f t="shared" ca="1" si="49"/>
        <v/>
      </c>
    </row>
    <row r="589" spans="1:19" x14ac:dyDescent="0.3">
      <c r="A589" t="str">
        <f t="shared" si="54"/>
        <v>LP_AtkUpOnKillUntilGettingHit_01</v>
      </c>
      <c r="B589" t="s">
        <v>440</v>
      </c>
      <c r="C589" t="str">
        <f>IF(ISERROR(VLOOKUP(B589,AffectorValueTable!$A:$A,1,0)),"어펙터밸류없음","")</f>
        <v/>
      </c>
      <c r="D589">
        <v>1</v>
      </c>
      <c r="E589" t="str">
        <f>VLOOKUP($B589,AffectorValueTable!$1:$1048576,MATCH(AffectorValueTable!$B$1,AffectorValueTable!$1:$1,0),0)</f>
        <v>AddAttackByContinuousKill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J589">
        <f t="shared" ref="J589:J602" si="55">J262*1/50</f>
        <v>3.0000000000000001E-3</v>
      </c>
      <c r="O589" s="2" t="str">
        <f t="shared" ca="1" si="50"/>
        <v/>
      </c>
      <c r="S589" s="2" t="str">
        <f t="shared" ca="1" si="49"/>
        <v/>
      </c>
    </row>
    <row r="590" spans="1:19" x14ac:dyDescent="0.3">
      <c r="A590" t="str">
        <f t="shared" si="54"/>
        <v>LP_AtkUpOnKillUntilGettingHit_02</v>
      </c>
      <c r="B590" t="s">
        <v>440</v>
      </c>
      <c r="C590" t="str">
        <f>IF(ISERROR(VLOOKUP(B590,AffectorValueTable!$A:$A,1,0)),"어펙터밸류없음","")</f>
        <v/>
      </c>
      <c r="D590">
        <v>2</v>
      </c>
      <c r="E590" t="str">
        <f>VLOOKUP($B590,AffectorValueTable!$1:$1048576,MATCH(AffectorValueTable!$B$1,AffectorValueTable!$1:$1,0),0)</f>
        <v>AddAttackByContinuousKill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J590">
        <f t="shared" si="55"/>
        <v>6.3E-3</v>
      </c>
      <c r="O590" s="2" t="str">
        <f t="shared" ca="1" si="50"/>
        <v/>
      </c>
      <c r="S590" s="2" t="str">
        <f t="shared" ca="1" si="49"/>
        <v/>
      </c>
    </row>
    <row r="591" spans="1:19" x14ac:dyDescent="0.3">
      <c r="A591" t="str">
        <f t="shared" si="54"/>
        <v>LP_AtkUpOnKillUntilGettingHit_03</v>
      </c>
      <c r="B591" t="s">
        <v>440</v>
      </c>
      <c r="C591" t="str">
        <f>IF(ISERROR(VLOOKUP(B591,AffectorValueTable!$A:$A,1,0)),"어펙터밸류없음","")</f>
        <v/>
      </c>
      <c r="D591">
        <v>3</v>
      </c>
      <c r="E591" t="str">
        <f>VLOOKUP($B591,AffectorValueTable!$1:$1048576,MATCH(AffectorValueTable!$B$1,AffectorValueTable!$1:$1,0),0)</f>
        <v>AddAttackByContinuousKill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J591">
        <f t="shared" si="55"/>
        <v>9.9000000000000008E-3</v>
      </c>
      <c r="O591" s="2" t="str">
        <f t="shared" ca="1" si="50"/>
        <v/>
      </c>
      <c r="S591" s="2" t="str">
        <f t="shared" ca="1" si="49"/>
        <v/>
      </c>
    </row>
    <row r="592" spans="1:19" x14ac:dyDescent="0.3">
      <c r="A592" t="str">
        <f t="shared" si="54"/>
        <v>LP_AtkUpOnKillUntilGettingHit_04</v>
      </c>
      <c r="B592" t="s">
        <v>440</v>
      </c>
      <c r="C592" t="str">
        <f>IF(ISERROR(VLOOKUP(B592,AffectorValueTable!$A:$A,1,0)),"어펙터밸류없음","")</f>
        <v/>
      </c>
      <c r="D592">
        <v>4</v>
      </c>
      <c r="E592" t="str">
        <f>VLOOKUP($B592,AffectorValueTable!$1:$1048576,MATCH(AffectorValueTable!$B$1,AffectorValueTable!$1:$1,0),0)</f>
        <v>AddAttackByContinuousKill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J592">
        <f t="shared" si="55"/>
        <v>1.38E-2</v>
      </c>
      <c r="O592" s="2" t="str">
        <f t="shared" ca="1" si="50"/>
        <v/>
      </c>
      <c r="S592" s="2" t="str">
        <f t="shared" ca="1" si="49"/>
        <v/>
      </c>
    </row>
    <row r="593" spans="1:19" x14ac:dyDescent="0.3">
      <c r="A593" t="str">
        <f t="shared" si="54"/>
        <v>LP_AtkUpOnKillUntilGettingHit_05</v>
      </c>
      <c r="B593" t="s">
        <v>440</v>
      </c>
      <c r="C593" t="str">
        <f>IF(ISERROR(VLOOKUP(B593,AffectorValueTable!$A:$A,1,0)),"어펙터밸류없음","")</f>
        <v/>
      </c>
      <c r="D593">
        <v>5</v>
      </c>
      <c r="E593" t="str">
        <f>VLOOKUP($B593,AffectorValueTable!$1:$1048576,MATCH(AffectorValueTable!$B$1,AffectorValueTable!$1:$1,0),0)</f>
        <v>AddAttackByContinuousKill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J593">
        <f t="shared" si="55"/>
        <v>1.7999999999999999E-2</v>
      </c>
      <c r="O593" s="2" t="str">
        <f t="shared" ca="1" si="50"/>
        <v/>
      </c>
      <c r="S593" s="2" t="str">
        <f t="shared" ca="1" si="49"/>
        <v/>
      </c>
    </row>
    <row r="594" spans="1:19" x14ac:dyDescent="0.3">
      <c r="A594" t="str">
        <f t="shared" si="54"/>
        <v>LP_AtkUpOnKillUntilGettingHit_06</v>
      </c>
      <c r="B594" t="s">
        <v>440</v>
      </c>
      <c r="C594" t="str">
        <f>IF(ISERROR(VLOOKUP(B594,AffectorValueTable!$A:$A,1,0)),"어펙터밸류없음","")</f>
        <v/>
      </c>
      <c r="D594">
        <v>6</v>
      </c>
      <c r="E594" t="str">
        <f>VLOOKUP($B594,AffectorValueTable!$1:$1048576,MATCH(AffectorValueTable!$B$1,AffectorValueTable!$1:$1,0),0)</f>
        <v>AddAttackByContinuousKill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J594">
        <f t="shared" si="55"/>
        <v>2.2499999999999999E-2</v>
      </c>
      <c r="O594" s="2" t="str">
        <f t="shared" ca="1" si="50"/>
        <v/>
      </c>
      <c r="S594" s="2" t="str">
        <f t="shared" ca="1" si="49"/>
        <v/>
      </c>
    </row>
    <row r="595" spans="1:19" x14ac:dyDescent="0.3">
      <c r="A595" t="str">
        <f t="shared" si="54"/>
        <v>LP_AtkUpOnKillUntilGettingHit_07</v>
      </c>
      <c r="B595" t="s">
        <v>440</v>
      </c>
      <c r="C595" t="str">
        <f>IF(ISERROR(VLOOKUP(B595,AffectorValueTable!$A:$A,1,0)),"어펙터밸류없음","")</f>
        <v/>
      </c>
      <c r="D595">
        <v>7</v>
      </c>
      <c r="E595" t="str">
        <f>VLOOKUP($B595,AffectorValueTable!$1:$1048576,MATCH(AffectorValueTable!$B$1,AffectorValueTable!$1:$1,0),0)</f>
        <v>AddAttackByContinuousKill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J595">
        <f t="shared" si="55"/>
        <v>2.7300000000000005E-2</v>
      </c>
      <c r="O595" s="2" t="str">
        <f t="shared" ca="1" si="50"/>
        <v/>
      </c>
      <c r="S595" s="2" t="str">
        <f t="shared" ref="S595:S658" ca="1" si="56">IF(NOT(ISBLANK(R595)),R595,
IF(ISBLANK(Q595),"",
VLOOKUP(Q595,OFFSET(INDIRECT("$A:$B"),0,MATCH(Q$1&amp;"_Verify",INDIRECT("$1:$1"),0)-1),2,0)
))</f>
        <v/>
      </c>
    </row>
    <row r="596" spans="1:19" x14ac:dyDescent="0.3">
      <c r="A596" t="str">
        <f t="shared" si="54"/>
        <v>LP_AtkUpOnKillUntilGettingHit_08</v>
      </c>
      <c r="B596" t="s">
        <v>440</v>
      </c>
      <c r="C596" t="str">
        <f>IF(ISERROR(VLOOKUP(B596,AffectorValueTable!$A:$A,1,0)),"어펙터밸류없음","")</f>
        <v/>
      </c>
      <c r="D596">
        <v>8</v>
      </c>
      <c r="E596" t="str">
        <f>VLOOKUP($B596,AffectorValueTable!$1:$1048576,MATCH(AffectorValueTable!$B$1,AffectorValueTable!$1:$1,0),0)</f>
        <v>AddAttackByContinuousKill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J596">
        <f t="shared" si="55"/>
        <v>3.2400000000000005E-2</v>
      </c>
      <c r="O596" s="2" t="str">
        <f t="shared" ca="1" si="50"/>
        <v/>
      </c>
      <c r="S596" s="2" t="str">
        <f t="shared" ca="1" si="56"/>
        <v/>
      </c>
    </row>
    <row r="597" spans="1:19" x14ac:dyDescent="0.3">
      <c r="A597" t="str">
        <f t="shared" si="54"/>
        <v>LP_AtkUpOnKillUntilGettingHit_09</v>
      </c>
      <c r="B597" t="s">
        <v>440</v>
      </c>
      <c r="C597" t="str">
        <f>IF(ISERROR(VLOOKUP(B597,AffectorValueTable!$A:$A,1,0)),"어펙터밸류없음","")</f>
        <v/>
      </c>
      <c r="D597">
        <v>9</v>
      </c>
      <c r="E597" t="str">
        <f>VLOOKUP($B597,AffectorValueTable!$1:$1048576,MATCH(AffectorValueTable!$B$1,AffectorValueTable!$1:$1,0),0)</f>
        <v>AddAttackByContinuousKill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J597">
        <f t="shared" si="55"/>
        <v>3.78E-2</v>
      </c>
      <c r="O597" s="2" t="str">
        <f t="shared" ca="1" si="50"/>
        <v/>
      </c>
      <c r="S597" s="2" t="str">
        <f t="shared" ca="1" si="56"/>
        <v/>
      </c>
    </row>
    <row r="598" spans="1:19" x14ac:dyDescent="0.3">
      <c r="A598" t="str">
        <f t="shared" si="54"/>
        <v>LP_AtkUpOnKillUntilGettingHitBetter_01</v>
      </c>
      <c r="B598" t="s">
        <v>441</v>
      </c>
      <c r="C598" t="str">
        <f>IF(ISERROR(VLOOKUP(B598,AffectorValueTable!$A:$A,1,0)),"어펙터밸류없음","")</f>
        <v/>
      </c>
      <c r="D598">
        <v>1</v>
      </c>
      <c r="E598" t="str">
        <f>VLOOKUP($B598,AffectorValueTable!$1:$1048576,MATCH(AffectorValueTable!$B$1,AffectorValueTable!$1:$1,0),0)</f>
        <v>AddAttackByContinuousKill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v>-1</v>
      </c>
      <c r="J598">
        <f t="shared" si="55"/>
        <v>5.0000000000000001E-3</v>
      </c>
      <c r="O598" s="2" t="str">
        <f t="shared" ca="1" si="50"/>
        <v/>
      </c>
      <c r="S598" s="2" t="str">
        <f t="shared" ca="1" si="56"/>
        <v/>
      </c>
    </row>
    <row r="599" spans="1:19" x14ac:dyDescent="0.3">
      <c r="A599" t="str">
        <f t="shared" si="54"/>
        <v>LP_AtkUpOnKillUntilGettingHitBetter_02</v>
      </c>
      <c r="B599" t="s">
        <v>441</v>
      </c>
      <c r="C599" t="str">
        <f>IF(ISERROR(VLOOKUP(B599,AffectorValueTable!$A:$A,1,0)),"어펙터밸류없음","")</f>
        <v/>
      </c>
      <c r="D599">
        <v>2</v>
      </c>
      <c r="E599" t="str">
        <f>VLOOKUP($B599,AffectorValueTable!$1:$1048576,MATCH(AffectorValueTable!$B$1,AffectorValueTable!$1:$1,0),0)</f>
        <v>AddAttackByContinuousKill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v>-1</v>
      </c>
      <c r="J599">
        <f t="shared" si="55"/>
        <v>1.0500000000000001E-2</v>
      </c>
      <c r="O599" s="2" t="str">
        <f t="shared" ca="1" si="50"/>
        <v/>
      </c>
      <c r="S599" s="2" t="str">
        <f t="shared" ca="1" si="56"/>
        <v/>
      </c>
    </row>
    <row r="600" spans="1:19" x14ac:dyDescent="0.3">
      <c r="A600" t="str">
        <f t="shared" si="54"/>
        <v>LP_AtkUpOnKillUntilGettingHitBetter_03</v>
      </c>
      <c r="B600" t="s">
        <v>441</v>
      </c>
      <c r="C600" t="str">
        <f>IF(ISERROR(VLOOKUP(B600,AffectorValueTable!$A:$A,1,0)),"어펙터밸류없음","")</f>
        <v/>
      </c>
      <c r="D600">
        <v>3</v>
      </c>
      <c r="E600" t="str">
        <f>VLOOKUP($B600,AffectorValueTable!$1:$1048576,MATCH(AffectorValueTable!$B$1,AffectorValueTable!$1:$1,0),0)</f>
        <v>AddAttackByContinuousKill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v>-1</v>
      </c>
      <c r="J600">
        <f t="shared" si="55"/>
        <v>1.6500000000000001E-2</v>
      </c>
      <c r="O600" s="2" t="str">
        <f t="shared" ca="1" si="50"/>
        <v/>
      </c>
      <c r="S600" s="2" t="str">
        <f t="shared" ca="1" si="56"/>
        <v/>
      </c>
    </row>
    <row r="601" spans="1:19" x14ac:dyDescent="0.3">
      <c r="A601" t="str">
        <f t="shared" si="54"/>
        <v>LP_AtkUpOnKillUntilGettingHitBetter_04</v>
      </c>
      <c r="B601" t="s">
        <v>441</v>
      </c>
      <c r="C601" t="str">
        <f>IF(ISERROR(VLOOKUP(B601,AffectorValueTable!$A:$A,1,0)),"어펙터밸류없음","")</f>
        <v/>
      </c>
      <c r="D601">
        <v>4</v>
      </c>
      <c r="E601" t="str">
        <f>VLOOKUP($B601,AffectorValueTable!$1:$1048576,MATCH(AffectorValueTable!$B$1,AffectorValueTable!$1:$1,0),0)</f>
        <v>AddAttackByContinuousKill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f t="shared" si="55"/>
        <v>2.3E-2</v>
      </c>
      <c r="O601" s="2" t="str">
        <f t="shared" ca="1" si="50"/>
        <v/>
      </c>
      <c r="S601" s="2" t="str">
        <f t="shared" ca="1" si="56"/>
        <v/>
      </c>
    </row>
    <row r="602" spans="1:19" x14ac:dyDescent="0.3">
      <c r="A602" t="str">
        <f t="shared" si="54"/>
        <v>LP_AtkUpOnKillUntilGettingHitBetter_05</v>
      </c>
      <c r="B602" t="s">
        <v>441</v>
      </c>
      <c r="C602" t="str">
        <f>IF(ISERROR(VLOOKUP(B602,AffectorValueTable!$A:$A,1,0)),"어펙터밸류없음","")</f>
        <v/>
      </c>
      <c r="D602">
        <v>5</v>
      </c>
      <c r="E602" t="str">
        <f>VLOOKUP($B602,AffectorValueTable!$1:$1048576,MATCH(AffectorValueTable!$B$1,AffectorValueTable!$1:$1,0),0)</f>
        <v>AddAttackByContinuousKill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f t="shared" si="55"/>
        <v>0.03</v>
      </c>
      <c r="O602" s="2" t="str">
        <f t="shared" ca="1" si="50"/>
        <v/>
      </c>
      <c r="S602" s="2" t="str">
        <f t="shared" ca="1" si="56"/>
        <v/>
      </c>
    </row>
    <row r="603" spans="1:19" x14ac:dyDescent="0.3">
      <c r="A603" t="str">
        <f t="shared" si="54"/>
        <v>LP_CritDmgUpOnLowerHp_01</v>
      </c>
      <c r="B603" t="s">
        <v>442</v>
      </c>
      <c r="C603" t="str">
        <f>IF(ISERROR(VLOOKUP(B603,AffectorValueTable!$A:$A,1,0)),"어펙터밸류없음","")</f>
        <v/>
      </c>
      <c r="D603">
        <v>1</v>
      </c>
      <c r="E603" t="str">
        <f>VLOOKUP($B603,AffectorValueTable!$1:$1048576,MATCH(AffectorValueTable!$B$1,AffectorValueTable!$1:$1,0),0)</f>
        <v>AddCriticalDamageByTargetHp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v>0.5</v>
      </c>
      <c r="O603" s="2" t="str">
        <f t="shared" ca="1" si="50"/>
        <v/>
      </c>
      <c r="S603" s="2" t="str">
        <f t="shared" ca="1" si="56"/>
        <v/>
      </c>
    </row>
    <row r="604" spans="1:19" x14ac:dyDescent="0.3">
      <c r="A604" t="str">
        <f t="shared" si="54"/>
        <v>LP_CritDmgUpOnLowerHp_02</v>
      </c>
      <c r="B604" t="s">
        <v>442</v>
      </c>
      <c r="C604" t="str">
        <f>IF(ISERROR(VLOOKUP(B604,AffectorValueTable!$A:$A,1,0)),"어펙터밸류없음","")</f>
        <v/>
      </c>
      <c r="D604">
        <v>2</v>
      </c>
      <c r="E604" t="str">
        <f>VLOOKUP($B604,AffectorValueTable!$1:$1048576,MATCH(AffectorValueTable!$B$1,AffectorValueTable!$1:$1,0),0)</f>
        <v>AddCriticalDamageByTargetHp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v>1.05</v>
      </c>
      <c r="O604" s="2" t="str">
        <f t="shared" ref="O604:O667" ca="1" si="57">IF(NOT(ISBLANK(N604)),N604,
IF(ISBLANK(M604),"",
VLOOKUP(M604,OFFSET(INDIRECT("$A:$B"),0,MATCH(M$1&amp;"_Verify",INDIRECT("$1:$1"),0)-1),2,0)
))</f>
        <v/>
      </c>
      <c r="S604" s="2" t="str">
        <f t="shared" ca="1" si="56"/>
        <v/>
      </c>
    </row>
    <row r="605" spans="1:19" x14ac:dyDescent="0.3">
      <c r="A605" t="str">
        <f t="shared" si="54"/>
        <v>LP_CritDmgUpOnLowerHp_03</v>
      </c>
      <c r="B605" t="s">
        <v>442</v>
      </c>
      <c r="C605" t="str">
        <f>IF(ISERROR(VLOOKUP(B605,AffectorValueTable!$A:$A,1,0)),"어펙터밸류없음","")</f>
        <v/>
      </c>
      <c r="D605">
        <v>3</v>
      </c>
      <c r="E605" t="str">
        <f>VLOOKUP($B605,AffectorValueTable!$1:$1048576,MATCH(AffectorValueTable!$B$1,AffectorValueTable!$1:$1,0),0)</f>
        <v>AddCriticalDamageByTargetHp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v>1.6500000000000001</v>
      </c>
      <c r="O605" s="2" t="str">
        <f t="shared" ca="1" si="57"/>
        <v/>
      </c>
      <c r="S605" s="2" t="str">
        <f t="shared" ca="1" si="56"/>
        <v/>
      </c>
    </row>
    <row r="606" spans="1:19" x14ac:dyDescent="0.3">
      <c r="A606" t="str">
        <f t="shared" si="54"/>
        <v>LP_CritDmgUpOnLowerHp_04</v>
      </c>
      <c r="B606" t="s">
        <v>442</v>
      </c>
      <c r="C606" t="str">
        <f>IF(ISERROR(VLOOKUP(B606,AffectorValueTable!$A:$A,1,0)),"어펙터밸류없음","")</f>
        <v/>
      </c>
      <c r="D606">
        <v>4</v>
      </c>
      <c r="E606" t="str">
        <f>VLOOKUP($B606,AffectorValueTable!$1:$1048576,MATCH(AffectorValueTable!$B$1,AffectorValueTable!$1:$1,0),0)</f>
        <v>AddCriticalDamageByTargetHp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v>2.2999999999999998</v>
      </c>
      <c r="O606" s="2" t="str">
        <f t="shared" ca="1" si="57"/>
        <v/>
      </c>
      <c r="S606" s="2" t="str">
        <f t="shared" ca="1" si="56"/>
        <v/>
      </c>
    </row>
    <row r="607" spans="1:19" x14ac:dyDescent="0.3">
      <c r="A607" t="str">
        <f t="shared" si="54"/>
        <v>LP_CritDmgUpOnLowerHp_05</v>
      </c>
      <c r="B607" t="s">
        <v>442</v>
      </c>
      <c r="C607" t="str">
        <f>IF(ISERROR(VLOOKUP(B607,AffectorValueTable!$A:$A,1,0)),"어펙터밸류없음","")</f>
        <v/>
      </c>
      <c r="D607">
        <v>5</v>
      </c>
      <c r="E607" t="str">
        <f>VLOOKUP($B607,AffectorValueTable!$1:$1048576,MATCH(AffectorValueTable!$B$1,AffectorValueTable!$1:$1,0),0)</f>
        <v>AddCriticalDamageByTargetHp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v>3</v>
      </c>
      <c r="O607" s="2" t="str">
        <f t="shared" ca="1" si="57"/>
        <v/>
      </c>
      <c r="S607" s="2" t="str">
        <f t="shared" ca="1" si="56"/>
        <v/>
      </c>
    </row>
    <row r="608" spans="1:19" x14ac:dyDescent="0.3">
      <c r="A608" t="str">
        <f t="shared" si="54"/>
        <v>LP_CritDmgUpOnLowerHpBetter_01</v>
      </c>
      <c r="B608" t="s">
        <v>443</v>
      </c>
      <c r="C608" t="str">
        <f>IF(ISERROR(VLOOKUP(B608,AffectorValueTable!$A:$A,1,0)),"어펙터밸류없음","")</f>
        <v/>
      </c>
      <c r="D608">
        <v>1</v>
      </c>
      <c r="E608" t="str">
        <f>VLOOKUP($B608,AffectorValueTable!$1:$1048576,MATCH(AffectorValueTable!$B$1,AffectorValueTable!$1:$1,0),0)</f>
        <v>AddCriticalDamageByTargetHp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v>1</v>
      </c>
      <c r="O608" s="2" t="str">
        <f t="shared" ca="1" si="57"/>
        <v/>
      </c>
      <c r="S608" s="2" t="str">
        <f t="shared" ca="1" si="56"/>
        <v/>
      </c>
    </row>
    <row r="609" spans="1:19" x14ac:dyDescent="0.3">
      <c r="A609" t="str">
        <f t="shared" si="54"/>
        <v>LP_CritDmgUpOnLowerHpBetter_02</v>
      </c>
      <c r="B609" t="s">
        <v>443</v>
      </c>
      <c r="C609" t="str">
        <f>IF(ISERROR(VLOOKUP(B609,AffectorValueTable!$A:$A,1,0)),"어펙터밸류없음","")</f>
        <v/>
      </c>
      <c r="D609">
        <v>2</v>
      </c>
      <c r="E609" t="str">
        <f>VLOOKUP($B609,AffectorValueTable!$1:$1048576,MATCH(AffectorValueTable!$B$1,AffectorValueTable!$1:$1,0),0)</f>
        <v>AddCriticalDamageByTargetHp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v>2.1</v>
      </c>
      <c r="O609" s="2" t="str">
        <f t="shared" ca="1" si="57"/>
        <v/>
      </c>
      <c r="S609" s="2" t="str">
        <f t="shared" ca="1" si="56"/>
        <v/>
      </c>
    </row>
    <row r="610" spans="1:19" x14ac:dyDescent="0.3">
      <c r="A610" t="str">
        <f t="shared" si="54"/>
        <v>LP_CritDmgUpOnLowerHpBetter_03</v>
      </c>
      <c r="B610" t="s">
        <v>443</v>
      </c>
      <c r="C610" t="str">
        <f>IF(ISERROR(VLOOKUP(B610,AffectorValueTable!$A:$A,1,0)),"어펙터밸류없음","")</f>
        <v/>
      </c>
      <c r="D610">
        <v>3</v>
      </c>
      <c r="E610" t="str">
        <f>VLOOKUP($B610,AffectorValueTable!$1:$1048576,MATCH(AffectorValueTable!$B$1,AffectorValueTable!$1:$1,0),0)</f>
        <v>AddCriticalDamageByTargetHp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v>3.3</v>
      </c>
      <c r="O610" s="2" t="str">
        <f t="shared" ca="1" si="57"/>
        <v/>
      </c>
      <c r="S610" s="2" t="str">
        <f t="shared" ca="1" si="56"/>
        <v/>
      </c>
    </row>
    <row r="611" spans="1:19" x14ac:dyDescent="0.3">
      <c r="A611" t="str">
        <f t="shared" si="54"/>
        <v>LP_InstantKill_01</v>
      </c>
      <c r="B611" t="s">
        <v>444</v>
      </c>
      <c r="C611" t="str">
        <f>IF(ISERROR(VLOOKUP(B611,AffectorValueTable!$A:$A,1,0)),"어펙터밸류없음","")</f>
        <v/>
      </c>
      <c r="D611">
        <v>1</v>
      </c>
      <c r="E611" t="str">
        <f>VLOOKUP($B611,AffectorValueTable!$1:$1048576,MATCH(AffectorValueTable!$B$1,AffectorValueTable!$1:$1,0),0)</f>
        <v>InstantDeath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0.06</v>
      </c>
      <c r="O611" s="2" t="str">
        <f t="shared" ca="1" si="57"/>
        <v/>
      </c>
      <c r="S611" s="2" t="str">
        <f t="shared" ca="1" si="56"/>
        <v/>
      </c>
    </row>
    <row r="612" spans="1:19" x14ac:dyDescent="0.3">
      <c r="A612" t="str">
        <f t="shared" si="54"/>
        <v>LP_InstantKill_02</v>
      </c>
      <c r="B612" t="s">
        <v>444</v>
      </c>
      <c r="C612" t="str">
        <f>IF(ISERROR(VLOOKUP(B612,AffectorValueTable!$A:$A,1,0)),"어펙터밸류없음","")</f>
        <v/>
      </c>
      <c r="D612">
        <v>2</v>
      </c>
      <c r="E612" t="str">
        <f>VLOOKUP($B612,AffectorValueTable!$1:$1048576,MATCH(AffectorValueTable!$B$1,AffectorValueTable!$1:$1,0),0)</f>
        <v>InstantDeath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0.126</v>
      </c>
      <c r="O612" s="2" t="str">
        <f t="shared" ca="1" si="57"/>
        <v/>
      </c>
      <c r="S612" s="2" t="str">
        <f t="shared" ca="1" si="56"/>
        <v/>
      </c>
    </row>
    <row r="613" spans="1:19" x14ac:dyDescent="0.3">
      <c r="A613" t="str">
        <f t="shared" si="54"/>
        <v>LP_InstantKill_03</v>
      </c>
      <c r="B613" t="s">
        <v>444</v>
      </c>
      <c r="C613" t="str">
        <f>IF(ISERROR(VLOOKUP(B613,AffectorValueTable!$A:$A,1,0)),"어펙터밸류없음","")</f>
        <v/>
      </c>
      <c r="D613">
        <v>3</v>
      </c>
      <c r="E613" t="str">
        <f>VLOOKUP($B613,AffectorValueTable!$1:$1048576,MATCH(AffectorValueTable!$B$1,AffectorValueTable!$1:$1,0),0)</f>
        <v>InstantDeath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0.19800000000000004</v>
      </c>
      <c r="O613" s="2" t="str">
        <f t="shared" ca="1" si="57"/>
        <v/>
      </c>
      <c r="S613" s="2" t="str">
        <f t="shared" ca="1" si="56"/>
        <v/>
      </c>
    </row>
    <row r="614" spans="1:19" x14ac:dyDescent="0.3">
      <c r="A614" t="str">
        <f t="shared" si="54"/>
        <v>LP_InstantKill_04</v>
      </c>
      <c r="B614" t="s">
        <v>444</v>
      </c>
      <c r="C614" t="str">
        <f>IF(ISERROR(VLOOKUP(B614,AffectorValueTable!$A:$A,1,0)),"어펙터밸류없음","")</f>
        <v/>
      </c>
      <c r="D614">
        <v>4</v>
      </c>
      <c r="E614" t="str">
        <f>VLOOKUP($B614,AffectorValueTable!$1:$1048576,MATCH(AffectorValueTable!$B$1,AffectorValueTable!$1:$1,0),0)</f>
        <v>InstantDeath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0.27599999999999997</v>
      </c>
      <c r="O614" s="2" t="str">
        <f t="shared" ca="1" si="57"/>
        <v/>
      </c>
      <c r="S614" s="2" t="str">
        <f t="shared" ca="1" si="56"/>
        <v/>
      </c>
    </row>
    <row r="615" spans="1:19" x14ac:dyDescent="0.3">
      <c r="A615" t="str">
        <f t="shared" si="54"/>
        <v>LP_InstantKill_05</v>
      </c>
      <c r="B615" t="s">
        <v>444</v>
      </c>
      <c r="C615" t="str">
        <f>IF(ISERROR(VLOOKUP(B615,AffectorValueTable!$A:$A,1,0)),"어펙터밸류없음","")</f>
        <v/>
      </c>
      <c r="D615">
        <v>5</v>
      </c>
      <c r="E615" t="str">
        <f>VLOOKUP($B615,AffectorValueTable!$1:$1048576,MATCH(AffectorValueTable!$B$1,AffectorValueTable!$1:$1,0),0)</f>
        <v>InstantDeath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0.36</v>
      </c>
      <c r="O615" s="2" t="str">
        <f t="shared" ca="1" si="57"/>
        <v/>
      </c>
      <c r="S615" s="2" t="str">
        <f t="shared" ca="1" si="56"/>
        <v/>
      </c>
    </row>
    <row r="616" spans="1:19" x14ac:dyDescent="0.3">
      <c r="A616" t="str">
        <f t="shared" si="54"/>
        <v>LP_InstantKill_06</v>
      </c>
      <c r="B616" t="s">
        <v>444</v>
      </c>
      <c r="C616" t="str">
        <f>IF(ISERROR(VLOOKUP(B616,AffectorValueTable!$A:$A,1,0)),"어펙터밸류없음","")</f>
        <v/>
      </c>
      <c r="D616">
        <v>6</v>
      </c>
      <c r="E616" t="str">
        <f>VLOOKUP($B616,AffectorValueTable!$1:$1048576,MATCH(AffectorValueTable!$B$1,AffectorValueTable!$1:$1,0),0)</f>
        <v>InstantDeath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0.45</v>
      </c>
      <c r="O616" s="2" t="str">
        <f t="shared" ca="1" si="57"/>
        <v/>
      </c>
      <c r="S616" s="2" t="str">
        <f t="shared" ca="1" si="56"/>
        <v/>
      </c>
    </row>
    <row r="617" spans="1:19" x14ac:dyDescent="0.3">
      <c r="A617" t="str">
        <f t="shared" si="54"/>
        <v>LP_InstantKill_07</v>
      </c>
      <c r="B617" t="s">
        <v>444</v>
      </c>
      <c r="C617" t="str">
        <f>IF(ISERROR(VLOOKUP(B617,AffectorValueTable!$A:$A,1,0)),"어펙터밸류없음","")</f>
        <v/>
      </c>
      <c r="D617">
        <v>7</v>
      </c>
      <c r="E617" t="str">
        <f>VLOOKUP($B617,AffectorValueTable!$1:$1048576,MATCH(AffectorValueTable!$B$1,AffectorValueTable!$1:$1,0),0)</f>
        <v>InstantDeath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0.54600000000000015</v>
      </c>
      <c r="O617" s="2" t="str">
        <f t="shared" ca="1" si="57"/>
        <v/>
      </c>
      <c r="S617" s="2" t="str">
        <f t="shared" ca="1" si="56"/>
        <v/>
      </c>
    </row>
    <row r="618" spans="1:19" x14ac:dyDescent="0.3">
      <c r="A618" t="str">
        <f t="shared" si="54"/>
        <v>LP_InstantKill_08</v>
      </c>
      <c r="B618" t="s">
        <v>444</v>
      </c>
      <c r="C618" t="str">
        <f>IF(ISERROR(VLOOKUP(B618,AffectorValueTable!$A:$A,1,0)),"어펙터밸류없음","")</f>
        <v/>
      </c>
      <c r="D618">
        <v>8</v>
      </c>
      <c r="E618" t="str">
        <f>VLOOKUP($B618,AffectorValueTable!$1:$1048576,MATCH(AffectorValueTable!$B$1,AffectorValueTable!$1:$1,0),0)</f>
        <v>InstantDeath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0.64800000000000013</v>
      </c>
      <c r="O618" s="2" t="str">
        <f t="shared" ca="1" si="57"/>
        <v/>
      </c>
      <c r="S618" s="2" t="str">
        <f t="shared" ca="1" si="56"/>
        <v/>
      </c>
    </row>
    <row r="619" spans="1:19" x14ac:dyDescent="0.3">
      <c r="A619" t="str">
        <f t="shared" si="54"/>
        <v>LP_InstantKill_09</v>
      </c>
      <c r="B619" t="s">
        <v>444</v>
      </c>
      <c r="C619" t="str">
        <f>IF(ISERROR(VLOOKUP(B619,AffectorValueTable!$A:$A,1,0)),"어펙터밸류없음","")</f>
        <v/>
      </c>
      <c r="D619">
        <v>9</v>
      </c>
      <c r="E619" t="str">
        <f>VLOOKUP($B619,AffectorValueTable!$1:$1048576,MATCH(AffectorValueTable!$B$1,AffectorValueTable!$1:$1,0),0)</f>
        <v>InstantDeath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0.75600000000000001</v>
      </c>
      <c r="O619" s="2" t="str">
        <f t="shared" ca="1" si="57"/>
        <v/>
      </c>
      <c r="S619" s="2" t="str">
        <f t="shared" ca="1" si="56"/>
        <v/>
      </c>
    </row>
    <row r="620" spans="1:19" x14ac:dyDescent="0.3">
      <c r="A620" t="str">
        <f t="shared" si="54"/>
        <v>LP_InstantKillBetter_01</v>
      </c>
      <c r="B620" t="s">
        <v>737</v>
      </c>
      <c r="C620" t="str">
        <f>IF(ISERROR(VLOOKUP(B620,AffectorValueTable!$A:$A,1,0)),"어펙터밸류없음","")</f>
        <v/>
      </c>
      <c r="D620">
        <v>1</v>
      </c>
      <c r="E620" t="str">
        <f>VLOOKUP($B620,AffectorValueTable!$1:$1048576,MATCH(AffectorValueTable!$B$1,AffectorValueTable!$1:$1,0),0)</f>
        <v>InstantDeath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0.12</v>
      </c>
      <c r="O620" s="2" t="str">
        <f t="shared" ca="1" si="57"/>
        <v/>
      </c>
      <c r="S620" s="2" t="str">
        <f t="shared" ca="1" si="56"/>
        <v/>
      </c>
    </row>
    <row r="621" spans="1:19" x14ac:dyDescent="0.3">
      <c r="A621" t="str">
        <f t="shared" si="54"/>
        <v>LP_InstantKillBetter_02</v>
      </c>
      <c r="B621" t="s">
        <v>737</v>
      </c>
      <c r="C621" t="str">
        <f>IF(ISERROR(VLOOKUP(B621,AffectorValueTable!$A:$A,1,0)),"어펙터밸류없음","")</f>
        <v/>
      </c>
      <c r="D621">
        <v>2</v>
      </c>
      <c r="E621" t="str">
        <f>VLOOKUP($B621,AffectorValueTable!$1:$1048576,MATCH(AffectorValueTable!$B$1,AffectorValueTable!$1:$1,0),0)</f>
        <v>InstantDeath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0.252</v>
      </c>
      <c r="O621" s="2" t="str">
        <f t="shared" ca="1" si="57"/>
        <v/>
      </c>
      <c r="S621" s="2" t="str">
        <f t="shared" ca="1" si="56"/>
        <v/>
      </c>
    </row>
    <row r="622" spans="1:19" x14ac:dyDescent="0.3">
      <c r="A622" t="str">
        <f t="shared" si="54"/>
        <v>LP_InstantKillBetter_03</v>
      </c>
      <c r="B622" t="s">
        <v>737</v>
      </c>
      <c r="C622" t="str">
        <f>IF(ISERROR(VLOOKUP(B622,AffectorValueTable!$A:$A,1,0)),"어펙터밸류없음","")</f>
        <v/>
      </c>
      <c r="D622">
        <v>3</v>
      </c>
      <c r="E622" t="str">
        <f>VLOOKUP($B622,AffectorValueTable!$1:$1048576,MATCH(AffectorValueTable!$B$1,AffectorValueTable!$1:$1,0),0)</f>
        <v>InstantDeath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0.39600000000000002</v>
      </c>
      <c r="O622" s="2" t="str">
        <f t="shared" ca="1" si="57"/>
        <v/>
      </c>
      <c r="S622" s="2" t="str">
        <f t="shared" ca="1" si="56"/>
        <v/>
      </c>
    </row>
    <row r="623" spans="1:19" x14ac:dyDescent="0.3">
      <c r="A623" t="str">
        <f t="shared" si="54"/>
        <v>LP_InstantKillBetter_04</v>
      </c>
      <c r="B623" t="s">
        <v>737</v>
      </c>
      <c r="C623" t="str">
        <f>IF(ISERROR(VLOOKUP(B623,AffectorValueTable!$A:$A,1,0)),"어펙터밸류없음","")</f>
        <v/>
      </c>
      <c r="D623">
        <v>4</v>
      </c>
      <c r="E623" t="str">
        <f>VLOOKUP($B623,AffectorValueTable!$1:$1048576,MATCH(AffectorValueTable!$B$1,AffectorValueTable!$1:$1,0),0)</f>
        <v>InstantDeath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0.55199999999999994</v>
      </c>
      <c r="O623" s="2" t="str">
        <f t="shared" ca="1" si="57"/>
        <v/>
      </c>
      <c r="S623" s="2" t="str">
        <f t="shared" ca="1" si="56"/>
        <v/>
      </c>
    </row>
    <row r="624" spans="1:19" x14ac:dyDescent="0.3">
      <c r="A624" t="str">
        <f t="shared" si="54"/>
        <v>LP_InstantKillBetter_05</v>
      </c>
      <c r="B624" t="s">
        <v>737</v>
      </c>
      <c r="C624" t="str">
        <f>IF(ISERROR(VLOOKUP(B624,AffectorValueTable!$A:$A,1,0)),"어펙터밸류없음","")</f>
        <v/>
      </c>
      <c r="D624">
        <v>5</v>
      </c>
      <c r="E624" t="str">
        <f>VLOOKUP($B624,AffectorValueTable!$1:$1048576,MATCH(AffectorValueTable!$B$1,AffectorValueTable!$1:$1,0),0)</f>
        <v>InstantDeath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v>0.72</v>
      </c>
      <c r="O624" s="2" t="str">
        <f t="shared" ca="1" si="57"/>
        <v/>
      </c>
      <c r="S624" s="2" t="str">
        <f t="shared" ca="1" si="56"/>
        <v/>
      </c>
    </row>
    <row r="625" spans="1:21" x14ac:dyDescent="0.3">
      <c r="A625" t="str">
        <f t="shared" si="54"/>
        <v>LP_ImmortalWill_01</v>
      </c>
      <c r="B625" t="s">
        <v>446</v>
      </c>
      <c r="C625" t="str">
        <f>IF(ISERROR(VLOOKUP(B625,AffectorValueTable!$A:$A,1,0)),"어펙터밸류없음","")</f>
        <v/>
      </c>
      <c r="D625">
        <v>1</v>
      </c>
      <c r="E625" t="str">
        <f>VLOOKUP($B625,AffectorValueTable!$1:$1048576,MATCH(AffectorValueTable!$B$1,AffectorValueTable!$1:$1,0),0)</f>
        <v>ImmortalWill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f t="shared" ref="J625:J638" si="58">J262</f>
        <v>0.15</v>
      </c>
      <c r="O625" s="2" t="str">
        <f t="shared" ca="1" si="57"/>
        <v/>
      </c>
      <c r="S625" s="2" t="str">
        <f t="shared" ca="1" si="56"/>
        <v/>
      </c>
    </row>
    <row r="626" spans="1:21" x14ac:dyDescent="0.3">
      <c r="A626" t="str">
        <f t="shared" si="54"/>
        <v>LP_ImmortalWill_02</v>
      </c>
      <c r="B626" t="s">
        <v>446</v>
      </c>
      <c r="C626" t="str">
        <f>IF(ISERROR(VLOOKUP(B626,AffectorValueTable!$A:$A,1,0)),"어펙터밸류없음","")</f>
        <v/>
      </c>
      <c r="D626">
        <v>2</v>
      </c>
      <c r="E626" t="str">
        <f>VLOOKUP($B626,AffectorValueTable!$1:$1048576,MATCH(AffectorValueTable!$B$1,AffectorValueTable!$1:$1,0),0)</f>
        <v>ImmortalWill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f t="shared" si="58"/>
        <v>0.315</v>
      </c>
      <c r="O626" s="2" t="str">
        <f t="shared" ca="1" si="57"/>
        <v/>
      </c>
      <c r="S626" s="2" t="str">
        <f t="shared" ca="1" si="56"/>
        <v/>
      </c>
    </row>
    <row r="627" spans="1:21" x14ac:dyDescent="0.3">
      <c r="A627" t="str">
        <f t="shared" si="54"/>
        <v>LP_ImmortalWill_03</v>
      </c>
      <c r="B627" t="s">
        <v>446</v>
      </c>
      <c r="C627" t="str">
        <f>IF(ISERROR(VLOOKUP(B627,AffectorValueTable!$A:$A,1,0)),"어펙터밸류없음","")</f>
        <v/>
      </c>
      <c r="D627">
        <v>3</v>
      </c>
      <c r="E627" t="str">
        <f>VLOOKUP($B627,AffectorValueTable!$1:$1048576,MATCH(AffectorValueTable!$B$1,AffectorValueTable!$1:$1,0),0)</f>
        <v>ImmortalWill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f t="shared" si="58"/>
        <v>0.49500000000000005</v>
      </c>
      <c r="O627" s="2" t="str">
        <f t="shared" ca="1" si="57"/>
        <v/>
      </c>
      <c r="S627" s="2" t="str">
        <f t="shared" ca="1" si="56"/>
        <v/>
      </c>
    </row>
    <row r="628" spans="1:21" x14ac:dyDescent="0.3">
      <c r="A628" t="str">
        <f t="shared" si="54"/>
        <v>LP_ImmortalWill_04</v>
      </c>
      <c r="B628" t="s">
        <v>446</v>
      </c>
      <c r="C628" t="str">
        <f>IF(ISERROR(VLOOKUP(B628,AffectorValueTable!$A:$A,1,0)),"어펙터밸류없음","")</f>
        <v/>
      </c>
      <c r="D628">
        <v>4</v>
      </c>
      <c r="E628" t="str">
        <f>VLOOKUP($B628,AffectorValueTable!$1:$1048576,MATCH(AffectorValueTable!$B$1,AffectorValueTable!$1:$1,0),0)</f>
        <v>ImmortalWill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f t="shared" si="58"/>
        <v>0.69</v>
      </c>
      <c r="O628" s="2" t="str">
        <f t="shared" ca="1" si="57"/>
        <v/>
      </c>
      <c r="S628" s="2" t="str">
        <f t="shared" ca="1" si="56"/>
        <v/>
      </c>
    </row>
    <row r="629" spans="1:21" x14ac:dyDescent="0.3">
      <c r="A629" t="str">
        <f t="shared" si="54"/>
        <v>LP_ImmortalWill_05</v>
      </c>
      <c r="B629" t="s">
        <v>446</v>
      </c>
      <c r="C629" t="str">
        <f>IF(ISERROR(VLOOKUP(B629,AffectorValueTable!$A:$A,1,0)),"어펙터밸류없음","")</f>
        <v/>
      </c>
      <c r="D629">
        <v>5</v>
      </c>
      <c r="E629" t="str">
        <f>VLOOKUP($B629,AffectorValueTable!$1:$1048576,MATCH(AffectorValueTable!$B$1,AffectorValueTable!$1:$1,0),0)</f>
        <v>ImmortalWill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f t="shared" si="58"/>
        <v>0.89999999999999991</v>
      </c>
      <c r="O629" s="2" t="str">
        <f t="shared" ca="1" si="57"/>
        <v/>
      </c>
      <c r="S629" s="2" t="str">
        <f t="shared" ca="1" si="56"/>
        <v/>
      </c>
    </row>
    <row r="630" spans="1:21" x14ac:dyDescent="0.3">
      <c r="A630" t="str">
        <f t="shared" si="54"/>
        <v>LP_ImmortalWill_06</v>
      </c>
      <c r="B630" t="s">
        <v>446</v>
      </c>
      <c r="C630" t="str">
        <f>IF(ISERROR(VLOOKUP(B630,AffectorValueTable!$A:$A,1,0)),"어펙터밸류없음","")</f>
        <v/>
      </c>
      <c r="D630">
        <v>6</v>
      </c>
      <c r="E630" t="str">
        <f>VLOOKUP($B630,AffectorValueTable!$1:$1048576,MATCH(AffectorValueTable!$B$1,AffectorValueTable!$1:$1,0),0)</f>
        <v>ImmortalWill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f t="shared" si="58"/>
        <v>1.125</v>
      </c>
      <c r="O630" s="2" t="str">
        <f t="shared" ca="1" si="57"/>
        <v/>
      </c>
      <c r="S630" s="2" t="str">
        <f t="shared" ca="1" si="56"/>
        <v/>
      </c>
    </row>
    <row r="631" spans="1:21" x14ac:dyDescent="0.3">
      <c r="A631" t="str">
        <f t="shared" si="54"/>
        <v>LP_ImmortalWill_07</v>
      </c>
      <c r="B631" t="s">
        <v>446</v>
      </c>
      <c r="C631" t="str">
        <f>IF(ISERROR(VLOOKUP(B631,AffectorValueTable!$A:$A,1,0)),"어펙터밸류없음","")</f>
        <v/>
      </c>
      <c r="D631">
        <v>7</v>
      </c>
      <c r="E631" t="str">
        <f>VLOOKUP($B631,AffectorValueTable!$1:$1048576,MATCH(AffectorValueTable!$B$1,AffectorValueTable!$1:$1,0),0)</f>
        <v>ImmortalWill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f t="shared" si="58"/>
        <v>1.3650000000000002</v>
      </c>
      <c r="O631" s="2" t="str">
        <f t="shared" ca="1" si="57"/>
        <v/>
      </c>
      <c r="S631" s="2" t="str">
        <f t="shared" ca="1" si="56"/>
        <v/>
      </c>
    </row>
    <row r="632" spans="1:21" x14ac:dyDescent="0.3">
      <c r="A632" t="str">
        <f t="shared" si="54"/>
        <v>LP_ImmortalWill_08</v>
      </c>
      <c r="B632" t="s">
        <v>446</v>
      </c>
      <c r="C632" t="str">
        <f>IF(ISERROR(VLOOKUP(B632,AffectorValueTable!$A:$A,1,0)),"어펙터밸류없음","")</f>
        <v/>
      </c>
      <c r="D632">
        <v>8</v>
      </c>
      <c r="E632" t="str">
        <f>VLOOKUP($B632,AffectorValueTable!$1:$1048576,MATCH(AffectorValueTable!$B$1,AffectorValueTable!$1:$1,0),0)</f>
        <v>ImmortalWill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f t="shared" si="58"/>
        <v>1.62</v>
      </c>
      <c r="O632" s="2" t="str">
        <f t="shared" ca="1" si="57"/>
        <v/>
      </c>
      <c r="S632" s="2" t="str">
        <f t="shared" ca="1" si="56"/>
        <v/>
      </c>
    </row>
    <row r="633" spans="1:21" x14ac:dyDescent="0.3">
      <c r="A633" t="str">
        <f t="shared" si="54"/>
        <v>LP_ImmortalWill_09</v>
      </c>
      <c r="B633" t="s">
        <v>446</v>
      </c>
      <c r="C633" t="str">
        <f>IF(ISERROR(VLOOKUP(B633,AffectorValueTable!$A:$A,1,0)),"어펙터밸류없음","")</f>
        <v/>
      </c>
      <c r="D633">
        <v>9</v>
      </c>
      <c r="E633" t="str">
        <f>VLOOKUP($B633,AffectorValueTable!$1:$1048576,MATCH(AffectorValueTable!$B$1,AffectorValueTable!$1:$1,0),0)</f>
        <v>ImmortalWill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 t="shared" si="58"/>
        <v>1.89</v>
      </c>
      <c r="O633" s="2" t="str">
        <f t="shared" ca="1" si="57"/>
        <v/>
      </c>
      <c r="S633" s="2" t="str">
        <f t="shared" ca="1" si="56"/>
        <v/>
      </c>
    </row>
    <row r="634" spans="1:21" x14ac:dyDescent="0.3">
      <c r="A634" t="str">
        <f t="shared" si="54"/>
        <v>LP_ImmortalWillBetter_01</v>
      </c>
      <c r="B634" t="s">
        <v>447</v>
      </c>
      <c r="C634" t="str">
        <f>IF(ISERROR(VLOOKUP(B634,AffectorValueTable!$A:$A,1,0)),"어펙터밸류없음","")</f>
        <v/>
      </c>
      <c r="D634">
        <v>1</v>
      </c>
      <c r="E634" t="str">
        <f>VLOOKUP($B634,AffectorValueTable!$1:$1048576,MATCH(AffectorValueTable!$B$1,AffectorValueTable!$1:$1,0),0)</f>
        <v>ImmortalWill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si="58"/>
        <v>0.25</v>
      </c>
      <c r="O634" s="2" t="str">
        <f t="shared" ca="1" si="57"/>
        <v/>
      </c>
      <c r="S634" s="2" t="str">
        <f t="shared" ca="1" si="56"/>
        <v/>
      </c>
    </row>
    <row r="635" spans="1:21" x14ac:dyDescent="0.3">
      <c r="A635" t="str">
        <f t="shared" si="54"/>
        <v>LP_ImmortalWillBetter_02</v>
      </c>
      <c r="B635" t="s">
        <v>447</v>
      </c>
      <c r="C635" t="str">
        <f>IF(ISERROR(VLOOKUP(B635,AffectorValueTable!$A:$A,1,0)),"어펙터밸류없음","")</f>
        <v/>
      </c>
      <c r="D635">
        <v>2</v>
      </c>
      <c r="E635" t="str">
        <f>VLOOKUP($B635,AffectorValueTable!$1:$1048576,MATCH(AffectorValueTable!$B$1,AffectorValueTable!$1:$1,0),0)</f>
        <v>ImmortalWill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58"/>
        <v>0.52500000000000002</v>
      </c>
      <c r="O635" s="2" t="str">
        <f t="shared" ca="1" si="57"/>
        <v/>
      </c>
      <c r="S635" s="2" t="str">
        <f t="shared" ca="1" si="56"/>
        <v/>
      </c>
    </row>
    <row r="636" spans="1:21" x14ac:dyDescent="0.3">
      <c r="A636" t="str">
        <f t="shared" si="54"/>
        <v>LP_ImmortalWillBetter_03</v>
      </c>
      <c r="B636" t="s">
        <v>447</v>
      </c>
      <c r="C636" t="str">
        <f>IF(ISERROR(VLOOKUP(B636,AffectorValueTable!$A:$A,1,0)),"어펙터밸류없음","")</f>
        <v/>
      </c>
      <c r="D636">
        <v>3</v>
      </c>
      <c r="E636" t="str">
        <f>VLOOKUP($B636,AffectorValueTable!$1:$1048576,MATCH(AffectorValueTable!$B$1,AffectorValueTable!$1:$1,0),0)</f>
        <v>ImmortalWill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58"/>
        <v>0.82500000000000007</v>
      </c>
      <c r="O636" s="2" t="str">
        <f t="shared" ca="1" si="57"/>
        <v/>
      </c>
      <c r="S636" s="2" t="str">
        <f t="shared" ca="1" si="56"/>
        <v/>
      </c>
    </row>
    <row r="637" spans="1:21" x14ac:dyDescent="0.3">
      <c r="A637" t="str">
        <f t="shared" si="54"/>
        <v>LP_ImmortalWillBetter_04</v>
      </c>
      <c r="B637" t="s">
        <v>447</v>
      </c>
      <c r="C637" t="str">
        <f>IF(ISERROR(VLOOKUP(B637,AffectorValueTable!$A:$A,1,0)),"어펙터밸류없음","")</f>
        <v/>
      </c>
      <c r="D637">
        <v>4</v>
      </c>
      <c r="E637" t="str">
        <f>VLOOKUP($B637,AffectorValueTable!$1:$1048576,MATCH(AffectorValueTable!$B$1,AffectorValueTable!$1:$1,0),0)</f>
        <v>ImmortalWill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58"/>
        <v>1.1499999999999999</v>
      </c>
      <c r="O637" s="2" t="str">
        <f t="shared" ca="1" si="57"/>
        <v/>
      </c>
      <c r="S637" s="2" t="str">
        <f t="shared" ca="1" si="56"/>
        <v/>
      </c>
    </row>
    <row r="638" spans="1:21" x14ac:dyDescent="0.3">
      <c r="A638" t="str">
        <f t="shared" si="54"/>
        <v>LP_ImmortalWillBetter_05</v>
      </c>
      <c r="B638" t="s">
        <v>447</v>
      </c>
      <c r="C638" t="str">
        <f>IF(ISERROR(VLOOKUP(B638,AffectorValueTable!$A:$A,1,0)),"어펙터밸류없음","")</f>
        <v/>
      </c>
      <c r="D638">
        <v>5</v>
      </c>
      <c r="E638" t="str">
        <f>VLOOKUP($B638,AffectorValueTable!$1:$1048576,MATCH(AffectorValueTable!$B$1,AffectorValueTable!$1:$1,0),0)</f>
        <v>ImmortalWill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si="58"/>
        <v>1.5</v>
      </c>
      <c r="O638" s="2" t="str">
        <f t="shared" ca="1" si="57"/>
        <v/>
      </c>
      <c r="S638" s="2" t="str">
        <f t="shared" ca="1" si="56"/>
        <v/>
      </c>
    </row>
    <row r="639" spans="1:21" x14ac:dyDescent="0.3">
      <c r="A639" t="str">
        <f t="shared" si="54"/>
        <v>LP_ImmortalWillBetter_06</v>
      </c>
      <c r="B639" t="s">
        <v>447</v>
      </c>
      <c r="C639" t="str">
        <f>IF(ISERROR(VLOOKUP(B639,AffectorValueTable!$A:$A,1,0)),"어펙터밸류없음","")</f>
        <v/>
      </c>
      <c r="D639">
        <v>6</v>
      </c>
      <c r="E639" t="str">
        <f>VLOOKUP($B639,AffectorValueTable!$1:$1048576,MATCH(AffectorValueTable!$B$1,AffectorValueTable!$1:$1,0),0)</f>
        <v>ImmortalWill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>J638</f>
        <v>1.5</v>
      </c>
      <c r="O639" s="2" t="str">
        <f t="shared" ca="1" si="57"/>
        <v/>
      </c>
      <c r="S639" s="2" t="str">
        <f t="shared" ca="1" si="56"/>
        <v/>
      </c>
    </row>
    <row r="640" spans="1:21" x14ac:dyDescent="0.3">
      <c r="A640" t="str">
        <f t="shared" si="54"/>
        <v>LP_HealAreaOnEncounter_01</v>
      </c>
      <c r="B640" t="s">
        <v>448</v>
      </c>
      <c r="C640" t="str">
        <f>IF(ISERROR(VLOOKUP(B640,AffectorValueTable!$A:$A,1,0)),"어펙터밸류없음","")</f>
        <v/>
      </c>
      <c r="D640">
        <v>1</v>
      </c>
      <c r="E640" t="str">
        <f>VLOOKUP($B640,AffectorValueTable!$1:$1048576,MATCH(AffectorValueTable!$B$1,AffectorValueTable!$1:$1,0),0)</f>
        <v>CallAffectorValue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O640" s="2" t="str">
        <f t="shared" ca="1" si="57"/>
        <v/>
      </c>
      <c r="Q640" t="s">
        <v>516</v>
      </c>
      <c r="S640" s="2">
        <f t="shared" ca="1" si="56"/>
        <v>1</v>
      </c>
      <c r="U640" t="s">
        <v>738</v>
      </c>
    </row>
    <row r="641" spans="1:21" x14ac:dyDescent="0.3">
      <c r="A641" t="str">
        <f t="shared" si="54"/>
        <v>LP_HealAreaOnEncounter_02</v>
      </c>
      <c r="B641" t="s">
        <v>448</v>
      </c>
      <c r="C641" t="str">
        <f>IF(ISERROR(VLOOKUP(B641,AffectorValueTable!$A:$A,1,0)),"어펙터밸류없음","")</f>
        <v/>
      </c>
      <c r="D641">
        <v>2</v>
      </c>
      <c r="E641" t="str">
        <f>VLOOKUP($B641,AffectorValueTable!$1:$1048576,MATCH(AffectorValueTable!$B$1,AffectorValueTable!$1:$1,0),0)</f>
        <v>CallAffectorValue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O641" s="2" t="str">
        <f t="shared" ca="1" si="57"/>
        <v/>
      </c>
      <c r="Q641" t="s">
        <v>516</v>
      </c>
      <c r="S641" s="2">
        <f t="shared" ca="1" si="56"/>
        <v>1</v>
      </c>
      <c r="U641" t="s">
        <v>738</v>
      </c>
    </row>
    <row r="642" spans="1:21" x14ac:dyDescent="0.3">
      <c r="A642" t="str">
        <f t="shared" si="54"/>
        <v>LP_HealAreaOnEncounter_03</v>
      </c>
      <c r="B642" t="s">
        <v>448</v>
      </c>
      <c r="C642" t="str">
        <f>IF(ISERROR(VLOOKUP(B642,AffectorValueTable!$A:$A,1,0)),"어펙터밸류없음","")</f>
        <v/>
      </c>
      <c r="D642">
        <v>3</v>
      </c>
      <c r="E642" t="str">
        <f>VLOOKUP($B642,AffectorValueTable!$1:$1048576,MATCH(AffectorValueTable!$B$1,AffectorValueTable!$1:$1,0),0)</f>
        <v>CallAffectorValue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O642" s="2" t="str">
        <f t="shared" ca="1" si="57"/>
        <v/>
      </c>
      <c r="Q642" t="s">
        <v>516</v>
      </c>
      <c r="S642" s="2">
        <f t="shared" ca="1" si="56"/>
        <v>1</v>
      </c>
      <c r="U642" t="s">
        <v>738</v>
      </c>
    </row>
    <row r="643" spans="1:21" x14ac:dyDescent="0.3">
      <c r="A643" t="str">
        <f t="shared" si="54"/>
        <v>LP_HealAreaOnEncounter_04</v>
      </c>
      <c r="B643" t="s">
        <v>448</v>
      </c>
      <c r="C643" t="str">
        <f>IF(ISERROR(VLOOKUP(B643,AffectorValueTable!$A:$A,1,0)),"어펙터밸류없음","")</f>
        <v/>
      </c>
      <c r="D643">
        <v>4</v>
      </c>
      <c r="E643" t="str">
        <f>VLOOKUP($B643,AffectorValueTable!$1:$1048576,MATCH(AffectorValueTable!$B$1,AffectorValueTable!$1:$1,0),0)</f>
        <v>CallAffectorValue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O643" s="2" t="str">
        <f t="shared" ca="1" si="57"/>
        <v/>
      </c>
      <c r="Q643" t="s">
        <v>516</v>
      </c>
      <c r="S643" s="2">
        <f t="shared" ca="1" si="56"/>
        <v>1</v>
      </c>
      <c r="U643" t="s">
        <v>738</v>
      </c>
    </row>
    <row r="644" spans="1:21" x14ac:dyDescent="0.3">
      <c r="A644" t="str">
        <f t="shared" si="54"/>
        <v>LP_HealAreaOnEncounter_05</v>
      </c>
      <c r="B644" t="s">
        <v>448</v>
      </c>
      <c r="C644" t="str">
        <f>IF(ISERROR(VLOOKUP(B644,AffectorValueTable!$A:$A,1,0)),"어펙터밸류없음","")</f>
        <v/>
      </c>
      <c r="D644">
        <v>5</v>
      </c>
      <c r="E644" t="str">
        <f>VLOOKUP($B644,AffectorValueTable!$1:$1048576,MATCH(AffectorValueTable!$B$1,AffectorValueTable!$1:$1,0),0)</f>
        <v>CallAffectorValue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O644" s="2" t="str">
        <f t="shared" ca="1" si="57"/>
        <v/>
      </c>
      <c r="Q644" t="s">
        <v>516</v>
      </c>
      <c r="S644" s="2">
        <f t="shared" ca="1" si="56"/>
        <v>1</v>
      </c>
      <c r="U644" t="s">
        <v>738</v>
      </c>
    </row>
    <row r="645" spans="1:21" x14ac:dyDescent="0.3">
      <c r="A645" t="str">
        <f t="shared" si="54"/>
        <v>LP_HealAreaOnEncounter_CreateHit_01</v>
      </c>
      <c r="B645" t="s">
        <v>738</v>
      </c>
      <c r="C645" t="str">
        <f>IF(ISERROR(VLOOKUP(B645,AffectorValueTable!$A:$A,1,0)),"어펙터밸류없음","")</f>
        <v/>
      </c>
      <c r="D645">
        <v>1</v>
      </c>
      <c r="E645" t="str">
        <f>VLOOKUP($B645,AffectorValueTable!$1:$1048576,MATCH(AffectorValueTable!$B$1,AffectorValueTable!$1:$1,0),0)</f>
        <v>CreateHitObject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O645" s="2" t="str">
        <f t="shared" ca="1" si="57"/>
        <v/>
      </c>
      <c r="S645" s="2" t="str">
        <f t="shared" ca="1" si="56"/>
        <v/>
      </c>
      <c r="T645" t="s">
        <v>739</v>
      </c>
    </row>
    <row r="646" spans="1:21" x14ac:dyDescent="0.3">
      <c r="A646" t="str">
        <f t="shared" si="54"/>
        <v>LP_HealAreaOnEncounter_CreateHit_02</v>
      </c>
      <c r="B646" t="s">
        <v>738</v>
      </c>
      <c r="C646" t="str">
        <f>IF(ISERROR(VLOOKUP(B646,AffectorValueTable!$A:$A,1,0)),"어펙터밸류없음","")</f>
        <v/>
      </c>
      <c r="D646">
        <v>2</v>
      </c>
      <c r="E646" t="str">
        <f>VLOOKUP($B646,AffectorValueTable!$1:$1048576,MATCH(AffectorValueTable!$B$1,AffectorValueTable!$1:$1,0),0)</f>
        <v>CreateHitObject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O646" s="2" t="str">
        <f t="shared" ca="1" si="57"/>
        <v/>
      </c>
      <c r="S646" s="2" t="str">
        <f t="shared" ca="1" si="56"/>
        <v/>
      </c>
      <c r="T646" t="s">
        <v>739</v>
      </c>
    </row>
    <row r="647" spans="1:21" x14ac:dyDescent="0.3">
      <c r="A647" t="str">
        <f t="shared" si="54"/>
        <v>LP_HealAreaOnEncounter_CreateHit_03</v>
      </c>
      <c r="B647" t="s">
        <v>738</v>
      </c>
      <c r="C647" t="str">
        <f>IF(ISERROR(VLOOKUP(B647,AffectorValueTable!$A:$A,1,0)),"어펙터밸류없음","")</f>
        <v/>
      </c>
      <c r="D647">
        <v>3</v>
      </c>
      <c r="E647" t="str">
        <f>VLOOKUP($B647,AffectorValueTable!$1:$1048576,MATCH(AffectorValueTable!$B$1,AffectorValueTable!$1:$1,0),0)</f>
        <v>CreateHitObject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O647" s="2" t="str">
        <f t="shared" ca="1" si="57"/>
        <v/>
      </c>
      <c r="S647" s="2" t="str">
        <f t="shared" ca="1" si="56"/>
        <v/>
      </c>
      <c r="T647" t="s">
        <v>739</v>
      </c>
    </row>
    <row r="648" spans="1:21" x14ac:dyDescent="0.3">
      <c r="A648" t="str">
        <f t="shared" ref="A648:A711" si="59">B648&amp;"_"&amp;TEXT(D648,"00")</f>
        <v>LP_HealAreaOnEncounter_CreateHit_04</v>
      </c>
      <c r="B648" t="s">
        <v>738</v>
      </c>
      <c r="C648" t="str">
        <f>IF(ISERROR(VLOOKUP(B648,AffectorValueTable!$A:$A,1,0)),"어펙터밸류없음","")</f>
        <v/>
      </c>
      <c r="D648">
        <v>4</v>
      </c>
      <c r="E648" t="str">
        <f>VLOOKUP($B648,AffectorValueTable!$1:$1048576,MATCH(AffectorValueTable!$B$1,AffectorValueTable!$1:$1,0),0)</f>
        <v>CreateHitObject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O648" s="2" t="str">
        <f t="shared" ca="1" si="57"/>
        <v/>
      </c>
      <c r="S648" s="2" t="str">
        <f t="shared" ca="1" si="56"/>
        <v/>
      </c>
      <c r="T648" t="s">
        <v>739</v>
      </c>
    </row>
    <row r="649" spans="1:21" x14ac:dyDescent="0.3">
      <c r="A649" t="str">
        <f t="shared" si="59"/>
        <v>LP_HealAreaOnEncounter_CreateHit_05</v>
      </c>
      <c r="B649" t="s">
        <v>738</v>
      </c>
      <c r="C649" t="str">
        <f>IF(ISERROR(VLOOKUP(B649,AffectorValueTable!$A:$A,1,0)),"어펙터밸류없음","")</f>
        <v/>
      </c>
      <c r="D649">
        <v>5</v>
      </c>
      <c r="E649" t="str">
        <f>VLOOKUP($B649,AffectorValueTable!$1:$1048576,MATCH(AffectorValueTable!$B$1,AffectorValueTable!$1:$1,0),0)</f>
        <v>CreateHitObject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O649" s="2" t="str">
        <f t="shared" ca="1" si="57"/>
        <v/>
      </c>
      <c r="S649" s="2" t="str">
        <f t="shared" ca="1" si="56"/>
        <v/>
      </c>
      <c r="T649" t="s">
        <v>739</v>
      </c>
    </row>
    <row r="650" spans="1:21" x14ac:dyDescent="0.3">
      <c r="A650" t="str">
        <f t="shared" si="59"/>
        <v>LP_HealAreaOnEncounter_CH_Heal_01</v>
      </c>
      <c r="B650" t="s">
        <v>740</v>
      </c>
      <c r="C650" t="str">
        <f>IF(ISERROR(VLOOKUP(B650,AffectorValueTable!$A:$A,1,0)),"어펙터밸류없음","")</f>
        <v/>
      </c>
      <c r="D650">
        <v>1</v>
      </c>
      <c r="E650" t="str">
        <f>VLOOKUP($B650,AffectorValueTable!$1:$1048576,MATCH(AffectorValueTable!$B$1,AffectorValueTable!$1:$1,0),0)</f>
        <v>Heal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K650">
        <v>1.6842105263157891E-2</v>
      </c>
      <c r="O650" s="2" t="str">
        <f t="shared" ca="1" si="57"/>
        <v/>
      </c>
      <c r="S650" s="2" t="str">
        <f t="shared" ca="1" si="56"/>
        <v/>
      </c>
    </row>
    <row r="651" spans="1:21" x14ac:dyDescent="0.3">
      <c r="A651" t="str">
        <f t="shared" si="59"/>
        <v>LP_HealAreaOnEncounter_CH_Heal_02</v>
      </c>
      <c r="B651" t="s">
        <v>740</v>
      </c>
      <c r="C651" t="str">
        <f>IF(ISERROR(VLOOKUP(B651,AffectorValueTable!$A:$A,1,0)),"어펙터밸류없음","")</f>
        <v/>
      </c>
      <c r="D651">
        <v>2</v>
      </c>
      <c r="E651" t="str">
        <f>VLOOKUP($B651,AffectorValueTable!$1:$1048576,MATCH(AffectorValueTable!$B$1,AffectorValueTable!$1:$1,0),0)</f>
        <v>Heal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K651">
        <v>2.8990509059534077E-2</v>
      </c>
      <c r="O651" s="2" t="str">
        <f t="shared" ca="1" si="57"/>
        <v/>
      </c>
      <c r="S651" s="2" t="str">
        <f t="shared" ca="1" si="56"/>
        <v/>
      </c>
    </row>
    <row r="652" spans="1:21" x14ac:dyDescent="0.3">
      <c r="A652" t="str">
        <f t="shared" si="59"/>
        <v>LP_HealAreaOnEncounter_CH_Heal_03</v>
      </c>
      <c r="B652" t="s">
        <v>740</v>
      </c>
      <c r="C652" t="str">
        <f>IF(ISERROR(VLOOKUP(B652,AffectorValueTable!$A:$A,1,0)),"어펙터밸류없음","")</f>
        <v/>
      </c>
      <c r="D652">
        <v>3</v>
      </c>
      <c r="E652" t="str">
        <f>VLOOKUP($B652,AffectorValueTable!$1:$1048576,MATCH(AffectorValueTable!$B$1,AffectorValueTable!$1:$1,0),0)</f>
        <v>Heal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K652">
        <v>3.8067772170151414E-2</v>
      </c>
      <c r="O652" s="2" t="str">
        <f t="shared" ca="1" si="57"/>
        <v/>
      </c>
      <c r="S652" s="2" t="str">
        <f t="shared" ca="1" si="56"/>
        <v/>
      </c>
    </row>
    <row r="653" spans="1:21" x14ac:dyDescent="0.3">
      <c r="A653" t="str">
        <f t="shared" si="59"/>
        <v>LP_HealAreaOnEncounter_CH_Heal_04</v>
      </c>
      <c r="B653" t="s">
        <v>740</v>
      </c>
      <c r="C653" t="str">
        <f>IF(ISERROR(VLOOKUP(B653,AffectorValueTable!$A:$A,1,0)),"어펙터밸류없음","")</f>
        <v/>
      </c>
      <c r="D653">
        <v>4</v>
      </c>
      <c r="E653" t="str">
        <f>VLOOKUP($B653,AffectorValueTable!$1:$1048576,MATCH(AffectorValueTable!$B$1,AffectorValueTable!$1:$1,0),0)</f>
        <v>Heal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K653">
        <v>4.5042839657282757E-2</v>
      </c>
      <c r="O653" s="2" t="str">
        <f t="shared" ca="1" si="57"/>
        <v/>
      </c>
      <c r="S653" s="2" t="str">
        <f t="shared" ca="1" si="56"/>
        <v/>
      </c>
    </row>
    <row r="654" spans="1:21" x14ac:dyDescent="0.3">
      <c r="A654" t="str">
        <f t="shared" si="59"/>
        <v>LP_HealAreaOnEncounter_CH_Heal_05</v>
      </c>
      <c r="B654" t="s">
        <v>740</v>
      </c>
      <c r="C654" t="str">
        <f>IF(ISERROR(VLOOKUP(B654,AffectorValueTable!$A:$A,1,0)),"어펙터밸류없음","")</f>
        <v/>
      </c>
      <c r="D654">
        <v>5</v>
      </c>
      <c r="E654" t="str">
        <f>VLOOKUP($B654,AffectorValueTable!$1:$1048576,MATCH(AffectorValueTable!$B$1,AffectorValueTable!$1:$1,0),0)</f>
        <v>Heal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K654">
        <v>5.052631578947369E-2</v>
      </c>
      <c r="O654" s="2" t="str">
        <f t="shared" ca="1" si="57"/>
        <v/>
      </c>
      <c r="S654" s="2" t="str">
        <f t="shared" ca="1" si="56"/>
        <v/>
      </c>
    </row>
    <row r="655" spans="1:21" x14ac:dyDescent="0.3">
      <c r="A655" t="str">
        <f t="shared" si="59"/>
        <v>LP_MoveSpeed_01</v>
      </c>
      <c r="B655" t="s">
        <v>451</v>
      </c>
      <c r="C655" t="str">
        <f>IF(ISERROR(VLOOKUP(B655,AffectorValueTable!$A:$A,1,0)),"어펙터밸류없음","")</f>
        <v/>
      </c>
      <c r="D655">
        <v>1</v>
      </c>
      <c r="E655" t="str">
        <f>VLOOKUP($B655,AffectorValueTable!$1:$1048576,MATCH(AffectorValueTable!$B$1,AffectorValueTable!$1:$1,0),0)</f>
        <v>ChangeActorStatus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>
        <v>-1</v>
      </c>
      <c r="J655">
        <f>J262</f>
        <v>0.15</v>
      </c>
      <c r="M655" t="s">
        <v>525</v>
      </c>
      <c r="O655" s="2">
        <f t="shared" ca="1" si="57"/>
        <v>5</v>
      </c>
      <c r="S655" s="2" t="str">
        <f t="shared" ca="1" si="56"/>
        <v/>
      </c>
    </row>
    <row r="656" spans="1:21" x14ac:dyDescent="0.3">
      <c r="A656" t="str">
        <f t="shared" si="59"/>
        <v>LP_MoveSpeed_02</v>
      </c>
      <c r="B656" t="s">
        <v>451</v>
      </c>
      <c r="C656" t="str">
        <f>IF(ISERROR(VLOOKUP(B656,AffectorValueTable!$A:$A,1,0)),"어펙터밸류없음","")</f>
        <v/>
      </c>
      <c r="D656">
        <v>2</v>
      </c>
      <c r="E656" t="str">
        <f>VLOOKUP($B656,AffectorValueTable!$1:$1048576,MATCH(AffectorValueTable!$B$1,AffectorValueTable!$1:$1,0),0)</f>
        <v>ChangeActorStatus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>
        <v>-1</v>
      </c>
      <c r="J656">
        <f>J263</f>
        <v>0.315</v>
      </c>
      <c r="M656" t="s">
        <v>525</v>
      </c>
      <c r="O656" s="2">
        <f t="shared" ca="1" si="57"/>
        <v>5</v>
      </c>
      <c r="S656" s="2" t="str">
        <f t="shared" ca="1" si="56"/>
        <v/>
      </c>
    </row>
    <row r="657" spans="1:23" x14ac:dyDescent="0.3">
      <c r="A657" t="str">
        <f t="shared" si="59"/>
        <v>LP_MoveSpeed_03</v>
      </c>
      <c r="B657" t="s">
        <v>451</v>
      </c>
      <c r="C657" t="str">
        <f>IF(ISERROR(VLOOKUP(B657,AffectorValueTable!$A:$A,1,0)),"어펙터밸류없음","")</f>
        <v/>
      </c>
      <c r="D657">
        <v>3</v>
      </c>
      <c r="E657" t="str">
        <f>VLOOKUP($B657,AffectorValueTable!$1:$1048576,MATCH(AffectorValueTable!$B$1,AffectorValueTable!$1:$1,0),0)</f>
        <v>ChangeActorStatus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>
        <v>-1</v>
      </c>
      <c r="J657">
        <f>J264</f>
        <v>0.49500000000000005</v>
      </c>
      <c r="M657" t="s">
        <v>525</v>
      </c>
      <c r="O657" s="2">
        <f t="shared" ca="1" si="57"/>
        <v>5</v>
      </c>
      <c r="S657" s="2" t="str">
        <f t="shared" ca="1" si="56"/>
        <v/>
      </c>
    </row>
    <row r="658" spans="1:23" x14ac:dyDescent="0.3">
      <c r="A658" t="str">
        <f t="shared" si="59"/>
        <v>LP_MoveSpeed_04</v>
      </c>
      <c r="B658" t="s">
        <v>451</v>
      </c>
      <c r="C658" t="str">
        <f>IF(ISERROR(VLOOKUP(B658,AffectorValueTable!$A:$A,1,0)),"어펙터밸류없음","")</f>
        <v/>
      </c>
      <c r="D658">
        <v>4</v>
      </c>
      <c r="E658" t="str">
        <f>VLOOKUP($B658,AffectorValueTable!$1:$1048576,MATCH(AffectorValueTable!$B$1,AffectorValueTable!$1:$1,0),0)</f>
        <v>ChangeActorStatus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>
        <v>-1</v>
      </c>
      <c r="J658">
        <f>J265</f>
        <v>0.69</v>
      </c>
      <c r="M658" t="s">
        <v>525</v>
      </c>
      <c r="O658" s="2">
        <f t="shared" ca="1" si="57"/>
        <v>5</v>
      </c>
      <c r="S658" s="2" t="str">
        <f t="shared" ca="1" si="56"/>
        <v/>
      </c>
    </row>
    <row r="659" spans="1:23" x14ac:dyDescent="0.3">
      <c r="A659" t="str">
        <f t="shared" si="59"/>
        <v>LP_MoveSpeed_05</v>
      </c>
      <c r="B659" t="s">
        <v>451</v>
      </c>
      <c r="C659" t="str">
        <f>IF(ISERROR(VLOOKUP(B659,AffectorValueTable!$A:$A,1,0)),"어펙터밸류없음","")</f>
        <v/>
      </c>
      <c r="D659">
        <v>5</v>
      </c>
      <c r="E659" t="str">
        <f>VLOOKUP($B659,AffectorValueTable!$1:$1048576,MATCH(AffectorValueTable!$B$1,AffectorValueTable!$1:$1,0),0)</f>
        <v>ChangeActorStatus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>
        <v>-1</v>
      </c>
      <c r="J659">
        <f>J266</f>
        <v>0.89999999999999991</v>
      </c>
      <c r="M659" t="s">
        <v>525</v>
      </c>
      <c r="O659" s="2">
        <f t="shared" ca="1" si="57"/>
        <v>5</v>
      </c>
      <c r="S659" s="2" t="str">
        <f t="shared" ref="S659:S722" ca="1" si="60">IF(NOT(ISBLANK(R659)),R659,
IF(ISBLANK(Q659),"",
VLOOKUP(Q659,OFFSET(INDIRECT("$A:$B"),0,MATCH(Q$1&amp;"_Verify",INDIRECT("$1:$1"),0)-1),2,0)
))</f>
        <v/>
      </c>
    </row>
    <row r="660" spans="1:23" x14ac:dyDescent="0.3">
      <c r="A660" t="str">
        <f t="shared" si="59"/>
        <v>LP_MoveSpeedUpOnAttacked_01</v>
      </c>
      <c r="B660" t="s">
        <v>452</v>
      </c>
      <c r="C660" t="str">
        <f>IF(ISERROR(VLOOKUP(B660,AffectorValueTable!$A:$A,1,0)),"어펙터밸류없음","")</f>
        <v/>
      </c>
      <c r="D660">
        <v>1</v>
      </c>
      <c r="E660" t="str">
        <f>VLOOKUP($B660,AffectorValueTable!$1:$1048576,MATCH(AffectorValueTable!$B$1,AffectorValueTable!$1:$1,0),0)</f>
        <v>CallAffectorValue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>
        <v>-1</v>
      </c>
      <c r="O660" s="2" t="str">
        <f t="shared" ca="1" si="57"/>
        <v/>
      </c>
      <c r="Q660" t="s">
        <v>628</v>
      </c>
      <c r="S660" s="2">
        <f t="shared" ca="1" si="60"/>
        <v>4</v>
      </c>
      <c r="U660" t="s">
        <v>453</v>
      </c>
    </row>
    <row r="661" spans="1:23" x14ac:dyDescent="0.3">
      <c r="A661" t="str">
        <f t="shared" si="59"/>
        <v>LP_MoveSpeedUpOnAttacked_02</v>
      </c>
      <c r="B661" t="s">
        <v>452</v>
      </c>
      <c r="C661" t="str">
        <f>IF(ISERROR(VLOOKUP(B661,AffectorValueTable!$A:$A,1,0)),"어펙터밸류없음","")</f>
        <v/>
      </c>
      <c r="D661">
        <v>2</v>
      </c>
      <c r="E661" t="str">
        <f>VLOOKUP($B661,AffectorValueTable!$1:$1048576,MATCH(AffectorValueTable!$B$1,AffectorValueTable!$1:$1,0),0)</f>
        <v>CallAffectorValue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>
        <v>-1</v>
      </c>
      <c r="O661" s="2" t="str">
        <f t="shared" ca="1" si="57"/>
        <v/>
      </c>
      <c r="Q661" t="s">
        <v>628</v>
      </c>
      <c r="S661" s="2">
        <f t="shared" ca="1" si="60"/>
        <v>4</v>
      </c>
      <c r="U661" t="s">
        <v>453</v>
      </c>
    </row>
    <row r="662" spans="1:23" x14ac:dyDescent="0.3">
      <c r="A662" t="str">
        <f t="shared" si="59"/>
        <v>LP_MoveSpeedUpOnAttacked_03</v>
      </c>
      <c r="B662" t="s">
        <v>452</v>
      </c>
      <c r="C662" t="str">
        <f>IF(ISERROR(VLOOKUP(B662,AffectorValueTable!$A:$A,1,0)),"어펙터밸류없음","")</f>
        <v/>
      </c>
      <c r="D662">
        <v>3</v>
      </c>
      <c r="E662" t="str">
        <f>VLOOKUP($B662,AffectorValueTable!$1:$1048576,MATCH(AffectorValueTable!$B$1,AffectorValueTable!$1:$1,0),0)</f>
        <v>CallAffectorValue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>
        <v>-1</v>
      </c>
      <c r="O662" s="2" t="str">
        <f t="shared" ca="1" si="57"/>
        <v/>
      </c>
      <c r="Q662" t="s">
        <v>628</v>
      </c>
      <c r="S662" s="2">
        <f t="shared" ca="1" si="60"/>
        <v>4</v>
      </c>
      <c r="U662" t="s">
        <v>453</v>
      </c>
    </row>
    <row r="663" spans="1:23" x14ac:dyDescent="0.3">
      <c r="A663" t="str">
        <f t="shared" si="59"/>
        <v>LP_MoveSpeedUpOnAttacked_Move_01</v>
      </c>
      <c r="B663" t="s">
        <v>741</v>
      </c>
      <c r="C663" t="str">
        <f>IF(ISERROR(VLOOKUP(B663,AffectorValueTable!$A:$A,1,0)),"어펙터밸류없음","")</f>
        <v/>
      </c>
      <c r="D663">
        <v>1</v>
      </c>
      <c r="E663" t="str">
        <f>VLOOKUP($B663,AffectorValueTable!$1:$1048576,MATCH(AffectorValueTable!$B$1,AffectorValueTable!$1:$1,0),0)</f>
        <v>ChangeActorStatus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2.4</v>
      </c>
      <c r="J663">
        <v>1</v>
      </c>
      <c r="M663" t="s">
        <v>559</v>
      </c>
      <c r="O663" s="2">
        <f t="shared" ca="1" si="57"/>
        <v>5</v>
      </c>
      <c r="R663">
        <v>1</v>
      </c>
      <c r="S663" s="2">
        <f t="shared" ca="1" si="60"/>
        <v>1</v>
      </c>
      <c r="W663" t="s">
        <v>742</v>
      </c>
    </row>
    <row r="664" spans="1:23" x14ac:dyDescent="0.3">
      <c r="A664" t="str">
        <f t="shared" si="59"/>
        <v>LP_MoveSpeedUpOnAttacked_Move_02</v>
      </c>
      <c r="B664" t="s">
        <v>741</v>
      </c>
      <c r="C664" t="str">
        <f>IF(ISERROR(VLOOKUP(B664,AffectorValueTable!$A:$A,1,0)),"어펙터밸류없음","")</f>
        <v/>
      </c>
      <c r="D664">
        <v>2</v>
      </c>
      <c r="E664" t="str">
        <f>VLOOKUP($B664,AffectorValueTable!$1:$1048576,MATCH(AffectorValueTable!$B$1,AffectorValueTable!$1:$1,0),0)</f>
        <v>ChangeActorStatus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5.04</v>
      </c>
      <c r="J664">
        <v>1.4</v>
      </c>
      <c r="M664" t="s">
        <v>559</v>
      </c>
      <c r="O664" s="2">
        <f t="shared" ca="1" si="57"/>
        <v>5</v>
      </c>
      <c r="R664">
        <v>1</v>
      </c>
      <c r="S664" s="2">
        <f t="shared" ca="1" si="60"/>
        <v>1</v>
      </c>
      <c r="W664" t="s">
        <v>742</v>
      </c>
    </row>
    <row r="665" spans="1:23" x14ac:dyDescent="0.3">
      <c r="A665" t="str">
        <f t="shared" si="59"/>
        <v>LP_MoveSpeedUpOnAttacked_Move_03</v>
      </c>
      <c r="B665" t="s">
        <v>741</v>
      </c>
      <c r="C665" t="str">
        <f>IF(ISERROR(VLOOKUP(B665,AffectorValueTable!$A:$A,1,0)),"어펙터밸류없음","")</f>
        <v/>
      </c>
      <c r="D665">
        <v>3</v>
      </c>
      <c r="E665" t="str">
        <f>VLOOKUP($B665,AffectorValueTable!$1:$1048576,MATCH(AffectorValueTable!$B$1,AffectorValueTable!$1:$1,0),0)</f>
        <v>ChangeActorStatus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7.919999999999999</v>
      </c>
      <c r="J665">
        <v>1.75</v>
      </c>
      <c r="M665" t="s">
        <v>559</v>
      </c>
      <c r="O665" s="2">
        <f t="shared" ca="1" si="57"/>
        <v>5</v>
      </c>
      <c r="R665">
        <v>1</v>
      </c>
      <c r="S665" s="2">
        <f t="shared" ca="1" si="60"/>
        <v>1</v>
      </c>
      <c r="W665" t="s">
        <v>742</v>
      </c>
    </row>
    <row r="666" spans="1:23" x14ac:dyDescent="0.3">
      <c r="A666" t="str">
        <f t="shared" si="59"/>
        <v>LP_MoveSpeedUpOnKill_01</v>
      </c>
      <c r="B666" t="s">
        <v>743</v>
      </c>
      <c r="C666" t="str">
        <f>IF(ISERROR(VLOOKUP(B666,AffectorValueTable!$A:$A,1,0)),"어펙터밸류없음","")</f>
        <v/>
      </c>
      <c r="D666">
        <v>1</v>
      </c>
      <c r="E666" t="str">
        <f>VLOOKUP($B666,AffectorValueTable!$1:$1048576,MATCH(AffectorValueTable!$B$1,AffectorValueTable!$1:$1,0),0)</f>
        <v>CallAffectorValue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O666" s="2" t="str">
        <f t="shared" ca="1" si="57"/>
        <v/>
      </c>
      <c r="Q666" t="s">
        <v>526</v>
      </c>
      <c r="S666" s="2">
        <f t="shared" ca="1" si="60"/>
        <v>6</v>
      </c>
      <c r="U666" t="s">
        <v>744</v>
      </c>
    </row>
    <row r="667" spans="1:23" x14ac:dyDescent="0.3">
      <c r="A667" t="str">
        <f t="shared" si="59"/>
        <v>LP_MoveSpeedUpOnKill_02</v>
      </c>
      <c r="B667" t="s">
        <v>743</v>
      </c>
      <c r="C667" t="str">
        <f>IF(ISERROR(VLOOKUP(B667,AffectorValueTable!$A:$A,1,0)),"어펙터밸류없음","")</f>
        <v/>
      </c>
      <c r="D667">
        <v>2</v>
      </c>
      <c r="E667" t="str">
        <f>VLOOKUP($B667,AffectorValueTable!$1:$1048576,MATCH(AffectorValueTable!$B$1,AffectorValueTable!$1:$1,0),0)</f>
        <v>CallAffectorValue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O667" s="2" t="str">
        <f t="shared" ca="1" si="57"/>
        <v/>
      </c>
      <c r="Q667" t="s">
        <v>526</v>
      </c>
      <c r="S667" s="2">
        <f t="shared" ca="1" si="60"/>
        <v>6</v>
      </c>
      <c r="U667" t="s">
        <v>744</v>
      </c>
    </row>
    <row r="668" spans="1:23" x14ac:dyDescent="0.3">
      <c r="A668" t="str">
        <f t="shared" si="59"/>
        <v>LP_MoveSpeedUpOnKill_03</v>
      </c>
      <c r="B668" t="s">
        <v>743</v>
      </c>
      <c r="C668" t="str">
        <f>IF(ISERROR(VLOOKUP(B668,AffectorValueTable!$A:$A,1,0)),"어펙터밸류없음","")</f>
        <v/>
      </c>
      <c r="D668">
        <v>3</v>
      </c>
      <c r="E668" t="str">
        <f>VLOOKUP($B668,AffectorValueTable!$1:$1048576,MATCH(AffectorValueTable!$B$1,AffectorValueTable!$1:$1,0),0)</f>
        <v>CallAffectorValue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O668" s="2" t="str">
        <f t="shared" ref="O668:O731" ca="1" si="61">IF(NOT(ISBLANK(N668)),N668,
IF(ISBLANK(M668),"",
VLOOKUP(M668,OFFSET(INDIRECT("$A:$B"),0,MATCH(M$1&amp;"_Verify",INDIRECT("$1:$1"),0)-1),2,0)
))</f>
        <v/>
      </c>
      <c r="Q668" t="s">
        <v>526</v>
      </c>
      <c r="S668" s="2">
        <f t="shared" ca="1" si="60"/>
        <v>6</v>
      </c>
      <c r="U668" t="s">
        <v>744</v>
      </c>
    </row>
    <row r="669" spans="1:23" x14ac:dyDescent="0.3">
      <c r="A669" t="str">
        <f t="shared" si="59"/>
        <v>LP_MoveSpeedUpOnKill_Move_01</v>
      </c>
      <c r="B669" t="s">
        <v>744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ChangeActorStatus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1.6666666666666667</v>
      </c>
      <c r="J669">
        <v>0.8</v>
      </c>
      <c r="M669" t="s">
        <v>559</v>
      </c>
      <c r="O669" s="2">
        <f t="shared" ca="1" si="61"/>
        <v>5</v>
      </c>
      <c r="R669">
        <v>1</v>
      </c>
      <c r="S669" s="2">
        <f t="shared" ca="1" si="60"/>
        <v>1</v>
      </c>
      <c r="W669" t="s">
        <v>742</v>
      </c>
    </row>
    <row r="670" spans="1:23" x14ac:dyDescent="0.3">
      <c r="A670" t="str">
        <f t="shared" si="59"/>
        <v>LP_MoveSpeedUpOnKill_Move_02</v>
      </c>
      <c r="B670" t="s">
        <v>744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ChangeActorStatus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3.5000000000000004</v>
      </c>
      <c r="J670">
        <v>1.1199999999999999</v>
      </c>
      <c r="M670" t="s">
        <v>559</v>
      </c>
      <c r="O670" s="2">
        <f t="shared" ca="1" si="61"/>
        <v>5</v>
      </c>
      <c r="R670">
        <v>1</v>
      </c>
      <c r="S670" s="2">
        <f t="shared" ca="1" si="60"/>
        <v>1</v>
      </c>
      <c r="W670" t="s">
        <v>742</v>
      </c>
    </row>
    <row r="671" spans="1:23" x14ac:dyDescent="0.3">
      <c r="A671" t="str">
        <f t="shared" si="59"/>
        <v>LP_MoveSpeedUpOnKill_Move_03</v>
      </c>
      <c r="B671" t="s">
        <v>744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ChangeActorStatus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5.5</v>
      </c>
      <c r="J671">
        <v>1.4000000000000001</v>
      </c>
      <c r="M671" t="s">
        <v>559</v>
      </c>
      <c r="O671" s="2">
        <f t="shared" ca="1" si="61"/>
        <v>5</v>
      </c>
      <c r="R671">
        <v>1</v>
      </c>
      <c r="S671" s="2">
        <f t="shared" ca="1" si="60"/>
        <v>1</v>
      </c>
      <c r="W671" t="s">
        <v>742</v>
      </c>
    </row>
    <row r="672" spans="1:23" x14ac:dyDescent="0.3">
      <c r="A672" t="str">
        <f t="shared" si="59"/>
        <v>LP_MineOnMove_01</v>
      </c>
      <c r="B672" t="s">
        <v>456</v>
      </c>
      <c r="C672" t="str">
        <f>IF(ISERROR(VLOOKUP(B672,AffectorValueTable!$A:$A,1,0)),"어펙터밸류없음","")</f>
        <v/>
      </c>
      <c r="D672">
        <v>1</v>
      </c>
      <c r="E672" t="str">
        <f>VLOOKUP($B672,AffectorValueTable!$1:$1048576,MATCH(AffectorValueTable!$B$1,AffectorValueTable!$1:$1,0),0)</f>
        <v>CreateHitObjectMoving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-1</v>
      </c>
      <c r="J672">
        <v>5</v>
      </c>
      <c r="O672" s="2" t="str">
        <f t="shared" ca="1" si="61"/>
        <v/>
      </c>
      <c r="S672" s="2" t="str">
        <f t="shared" ca="1" si="60"/>
        <v/>
      </c>
      <c r="T672" t="s">
        <v>745</v>
      </c>
    </row>
    <row r="673" spans="1:23" x14ac:dyDescent="0.3">
      <c r="A673" t="str">
        <f t="shared" si="59"/>
        <v>LP_MineOnMove_02</v>
      </c>
      <c r="B673" t="s">
        <v>456</v>
      </c>
      <c r="C673" t="str">
        <f>IF(ISERROR(VLOOKUP(B673,AffectorValueTable!$A:$A,1,0)),"어펙터밸류없음","")</f>
        <v/>
      </c>
      <c r="D673">
        <v>2</v>
      </c>
      <c r="E673" t="str">
        <f>VLOOKUP($B673,AffectorValueTable!$1:$1048576,MATCH(AffectorValueTable!$B$1,AffectorValueTable!$1:$1,0),0)</f>
        <v>CreateHitObjectMoving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-1</v>
      </c>
      <c r="J673">
        <v>5</v>
      </c>
      <c r="O673" s="2" t="str">
        <f t="shared" ca="1" si="61"/>
        <v/>
      </c>
      <c r="S673" s="2" t="str">
        <f t="shared" ca="1" si="60"/>
        <v/>
      </c>
      <c r="T673" t="s">
        <v>745</v>
      </c>
    </row>
    <row r="674" spans="1:23" x14ac:dyDescent="0.3">
      <c r="A674" t="str">
        <f t="shared" si="59"/>
        <v>LP_MineOnMove_03</v>
      </c>
      <c r="B674" t="s">
        <v>456</v>
      </c>
      <c r="C674" t="str">
        <f>IF(ISERROR(VLOOKUP(B674,AffectorValueTable!$A:$A,1,0)),"어펙터밸류없음","")</f>
        <v/>
      </c>
      <c r="D674">
        <v>3</v>
      </c>
      <c r="E674" t="str">
        <f>VLOOKUP($B674,AffectorValueTable!$1:$1048576,MATCH(AffectorValueTable!$B$1,AffectorValueTable!$1:$1,0),0)</f>
        <v>CreateHitObjectMoving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J674">
        <v>5</v>
      </c>
      <c r="O674" s="2" t="str">
        <f t="shared" ca="1" si="61"/>
        <v/>
      </c>
      <c r="S674" s="2" t="str">
        <f t="shared" ca="1" si="60"/>
        <v/>
      </c>
      <c r="T674" t="s">
        <v>745</v>
      </c>
    </row>
    <row r="675" spans="1:23" x14ac:dyDescent="0.3">
      <c r="A675" t="str">
        <f t="shared" si="59"/>
        <v>LP_MineOnMove_Damage_01</v>
      </c>
      <c r="B675" t="s">
        <v>746</v>
      </c>
      <c r="C675" t="str">
        <f>IF(ISERROR(VLOOKUP(B675,AffectorValueTable!$A:$A,1,0)),"어펙터밸류없음","")</f>
        <v/>
      </c>
      <c r="D675">
        <v>1</v>
      </c>
      <c r="E675" t="str">
        <f>VLOOKUP($B675,AffectorValueTable!$1:$1048576,MATCH(AffectorValueTable!$B$1,AffectorValueTable!$1:$1,0),0)</f>
        <v>CollisionDamage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1.7730496453900713</v>
      </c>
      <c r="O675" s="2" t="str">
        <f t="shared" ca="1" si="61"/>
        <v/>
      </c>
      <c r="P675">
        <v>1</v>
      </c>
      <c r="S675" s="2" t="str">
        <f t="shared" ca="1" si="60"/>
        <v/>
      </c>
    </row>
    <row r="676" spans="1:23" x14ac:dyDescent="0.3">
      <c r="A676" t="str">
        <f t="shared" si="59"/>
        <v>LP_MineOnMove_Damage_02</v>
      </c>
      <c r="B676" t="s">
        <v>746</v>
      </c>
      <c r="C676" t="str">
        <f>IF(ISERROR(VLOOKUP(B676,AffectorValueTable!$A:$A,1,0)),"어펙터밸류없음","")</f>
        <v/>
      </c>
      <c r="D676">
        <v>2</v>
      </c>
      <c r="E676" t="str">
        <f>VLOOKUP($B676,AffectorValueTable!$1:$1048576,MATCH(AffectorValueTable!$B$1,AffectorValueTable!$1:$1,0),0)</f>
        <v>CollisionDamage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3.7234042553191498</v>
      </c>
      <c r="O676" s="2" t="str">
        <f t="shared" ca="1" si="61"/>
        <v/>
      </c>
      <c r="P676">
        <v>1</v>
      </c>
      <c r="S676" s="2" t="str">
        <f t="shared" ca="1" si="60"/>
        <v/>
      </c>
    </row>
    <row r="677" spans="1:23" x14ac:dyDescent="0.3">
      <c r="A677" t="str">
        <f t="shared" si="59"/>
        <v>LP_MineOnMove_Damage_03</v>
      </c>
      <c r="B677" t="s">
        <v>746</v>
      </c>
      <c r="C677" t="str">
        <f>IF(ISERROR(VLOOKUP(B677,AffectorValueTable!$A:$A,1,0)),"어펙터밸류없음","")</f>
        <v/>
      </c>
      <c r="D677">
        <v>3</v>
      </c>
      <c r="E677" t="str">
        <f>VLOOKUP($B677,AffectorValueTable!$1:$1048576,MATCH(AffectorValueTable!$B$1,AffectorValueTable!$1:$1,0),0)</f>
        <v>CollisionDamage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5.8510638297872362</v>
      </c>
      <c r="O677" s="2" t="str">
        <f t="shared" ca="1" si="61"/>
        <v/>
      </c>
      <c r="P677">
        <v>1</v>
      </c>
      <c r="S677" s="2" t="str">
        <f t="shared" ca="1" si="60"/>
        <v/>
      </c>
    </row>
    <row r="678" spans="1:23" x14ac:dyDescent="0.3">
      <c r="A678" t="str">
        <f t="shared" si="59"/>
        <v>LP_SlowHitObject_01</v>
      </c>
      <c r="B678" t="s">
        <v>458</v>
      </c>
      <c r="C678" t="str">
        <f>IF(ISERROR(VLOOKUP(B678,AffectorValueTable!$A:$A,1,0)),"어펙터밸류없음","")</f>
        <v/>
      </c>
      <c r="D678">
        <v>1</v>
      </c>
      <c r="E678" t="str">
        <f>VLOOKUP($B678,AffectorValueTable!$1:$1048576,MATCH(AffectorValueTable!$B$1,AffectorValueTable!$1:$1,0),0)</f>
        <v>SlowHitObjectSpeed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-1</v>
      </c>
      <c r="J678">
        <v>0.02</v>
      </c>
      <c r="O678" s="2" t="str">
        <f t="shared" ca="1" si="61"/>
        <v/>
      </c>
      <c r="S678" s="2" t="str">
        <f t="shared" ca="1" si="60"/>
        <v/>
      </c>
    </row>
    <row r="679" spans="1:23" x14ac:dyDescent="0.3">
      <c r="A679" t="str">
        <f t="shared" si="59"/>
        <v>LP_SlowHitObject_02</v>
      </c>
      <c r="B679" t="s">
        <v>458</v>
      </c>
      <c r="C679" t="str">
        <f>IF(ISERROR(VLOOKUP(B679,AffectorValueTable!$A:$A,1,0)),"어펙터밸류없음","")</f>
        <v/>
      </c>
      <c r="D679">
        <v>2</v>
      </c>
      <c r="E679" t="str">
        <f>VLOOKUP($B679,AffectorValueTable!$1:$1048576,MATCH(AffectorValueTable!$B$1,AffectorValueTable!$1:$1,0),0)</f>
        <v>SlowHitObjectSpeed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-1</v>
      </c>
      <c r="J679">
        <v>4.2000000000000003E-2</v>
      </c>
      <c r="O679" s="2" t="str">
        <f t="shared" ca="1" si="61"/>
        <v/>
      </c>
      <c r="S679" s="2" t="str">
        <f t="shared" ca="1" si="60"/>
        <v/>
      </c>
    </row>
    <row r="680" spans="1:23" x14ac:dyDescent="0.3">
      <c r="A680" t="str">
        <f t="shared" si="59"/>
        <v>LP_SlowHitObject_03</v>
      </c>
      <c r="B680" t="s">
        <v>458</v>
      </c>
      <c r="C680" t="str">
        <f>IF(ISERROR(VLOOKUP(B680,AffectorValueTable!$A:$A,1,0)),"어펙터밸류없음","")</f>
        <v/>
      </c>
      <c r="D680">
        <v>3</v>
      </c>
      <c r="E680" t="str">
        <f>VLOOKUP($B680,AffectorValueTable!$1:$1048576,MATCH(AffectorValueTable!$B$1,AffectorValueTable!$1:$1,0),0)</f>
        <v>SlowHitObjectSpeed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J680">
        <v>6.6000000000000003E-2</v>
      </c>
      <c r="O680" s="2" t="str">
        <f t="shared" ca="1" si="61"/>
        <v/>
      </c>
      <c r="S680" s="2" t="str">
        <f t="shared" ca="1" si="60"/>
        <v/>
      </c>
    </row>
    <row r="681" spans="1:23" x14ac:dyDescent="0.3">
      <c r="A681" t="str">
        <f t="shared" si="59"/>
        <v>LP_SlowHitObject_04</v>
      </c>
      <c r="B681" t="s">
        <v>458</v>
      </c>
      <c r="C681" t="str">
        <f>IF(ISERROR(VLOOKUP(B681,AffectorValueTable!$A:$A,1,0)),"어펙터밸류없음","")</f>
        <v/>
      </c>
      <c r="D681">
        <v>4</v>
      </c>
      <c r="E681" t="str">
        <f>VLOOKUP($B681,AffectorValueTable!$1:$1048576,MATCH(AffectorValueTable!$B$1,AffectorValueTable!$1:$1,0),0)</f>
        <v>SlowHitObjectSpeed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v>9.1999999999999998E-2</v>
      </c>
      <c r="O681" s="2" t="str">
        <f t="shared" ca="1" si="61"/>
        <v/>
      </c>
      <c r="S681" s="2" t="str">
        <f t="shared" ca="1" si="60"/>
        <v/>
      </c>
    </row>
    <row r="682" spans="1:23" x14ac:dyDescent="0.3">
      <c r="A682" t="str">
        <f t="shared" si="59"/>
        <v>LP_SlowHitObject_05</v>
      </c>
      <c r="B682" t="s">
        <v>458</v>
      </c>
      <c r="C682" t="str">
        <f>IF(ISERROR(VLOOKUP(B682,AffectorValueTable!$A:$A,1,0)),"어펙터밸류없음","")</f>
        <v/>
      </c>
      <c r="D682">
        <v>5</v>
      </c>
      <c r="E682" t="str">
        <f>VLOOKUP($B682,AffectorValueTable!$1:$1048576,MATCH(AffectorValueTable!$B$1,AffectorValueTable!$1:$1,0),0)</f>
        <v>SlowHitObjectSpeed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v>0.12</v>
      </c>
      <c r="O682" s="2" t="str">
        <f t="shared" ca="1" si="61"/>
        <v/>
      </c>
      <c r="S682" s="2" t="str">
        <f t="shared" ca="1" si="60"/>
        <v/>
      </c>
    </row>
    <row r="683" spans="1:23" x14ac:dyDescent="0.3">
      <c r="A683" t="str">
        <f t="shared" si="59"/>
        <v>LP_SlowHitObjectBetter_01</v>
      </c>
      <c r="B683" t="s">
        <v>459</v>
      </c>
      <c r="C683" t="str">
        <f>IF(ISERROR(VLOOKUP(B683,AffectorValueTable!$A:$A,1,0)),"어펙터밸류없음","")</f>
        <v/>
      </c>
      <c r="D683">
        <v>1</v>
      </c>
      <c r="E683" t="str">
        <f>VLOOKUP($B683,AffectorValueTable!$1:$1048576,MATCH(AffectorValueTable!$B$1,AffectorValueTable!$1:$1,0),0)</f>
        <v>SlowHitObjectSpeed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f t="shared" ref="J683:J687" si="62">J678*5/3</f>
        <v>3.3333333333333333E-2</v>
      </c>
      <c r="O683" s="2" t="str">
        <f t="shared" ca="1" si="61"/>
        <v/>
      </c>
      <c r="S683" s="2" t="str">
        <f t="shared" ca="1" si="60"/>
        <v/>
      </c>
    </row>
    <row r="684" spans="1:23" x14ac:dyDescent="0.3">
      <c r="A684" t="str">
        <f t="shared" si="59"/>
        <v>LP_SlowHitObjectBetter_02</v>
      </c>
      <c r="B684" t="s">
        <v>459</v>
      </c>
      <c r="C684" t="str">
        <f>IF(ISERROR(VLOOKUP(B684,AffectorValueTable!$A:$A,1,0)),"어펙터밸류없음","")</f>
        <v/>
      </c>
      <c r="D684">
        <v>2</v>
      </c>
      <c r="E684" t="str">
        <f>VLOOKUP($B684,AffectorValueTable!$1:$1048576,MATCH(AffectorValueTable!$B$1,AffectorValueTable!$1:$1,0),0)</f>
        <v>SlowHitObjectSpeed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-1</v>
      </c>
      <c r="J684">
        <f t="shared" si="62"/>
        <v>7.0000000000000007E-2</v>
      </c>
      <c r="O684" s="2" t="str">
        <f t="shared" ca="1" si="61"/>
        <v/>
      </c>
      <c r="S684" s="2" t="str">
        <f t="shared" ca="1" si="60"/>
        <v/>
      </c>
    </row>
    <row r="685" spans="1:23" x14ac:dyDescent="0.3">
      <c r="A685" t="str">
        <f t="shared" si="59"/>
        <v>LP_SlowHitObjectBetter_03</v>
      </c>
      <c r="B685" t="s">
        <v>459</v>
      </c>
      <c r="C685" t="str">
        <f>IF(ISERROR(VLOOKUP(B685,AffectorValueTable!$A:$A,1,0)),"어펙터밸류없음","")</f>
        <v/>
      </c>
      <c r="D685">
        <v>3</v>
      </c>
      <c r="E685" t="str">
        <f>VLOOKUP($B685,AffectorValueTable!$1:$1048576,MATCH(AffectorValueTable!$B$1,AffectorValueTable!$1:$1,0),0)</f>
        <v>SlowHitObjectSpeed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-1</v>
      </c>
      <c r="J685">
        <f t="shared" si="62"/>
        <v>0.11</v>
      </c>
      <c r="O685" s="2" t="str">
        <f t="shared" ca="1" si="61"/>
        <v/>
      </c>
      <c r="S685" s="2" t="str">
        <f t="shared" ca="1" si="60"/>
        <v/>
      </c>
    </row>
    <row r="686" spans="1:23" x14ac:dyDescent="0.3">
      <c r="A686" t="str">
        <f t="shared" si="59"/>
        <v>LP_SlowHitObjectBetter_04</v>
      </c>
      <c r="B686" t="s">
        <v>459</v>
      </c>
      <c r="C686" t="str">
        <f>IF(ISERROR(VLOOKUP(B686,AffectorValueTable!$A:$A,1,0)),"어펙터밸류없음","")</f>
        <v/>
      </c>
      <c r="D686">
        <v>4</v>
      </c>
      <c r="E686" t="str">
        <f>VLOOKUP($B686,AffectorValueTable!$1:$1048576,MATCH(AffectorValueTable!$B$1,AffectorValueTable!$1:$1,0),0)</f>
        <v>SlowHitObjectSpeed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-1</v>
      </c>
      <c r="J686">
        <f t="shared" si="62"/>
        <v>0.15333333333333332</v>
      </c>
      <c r="O686" s="2" t="str">
        <f t="shared" ca="1" si="61"/>
        <v/>
      </c>
      <c r="S686" s="2" t="str">
        <f t="shared" ca="1" si="60"/>
        <v/>
      </c>
    </row>
    <row r="687" spans="1:23" x14ac:dyDescent="0.3">
      <c r="A687" t="str">
        <f t="shared" si="59"/>
        <v>LP_SlowHitObjectBetter_05</v>
      </c>
      <c r="B687" t="s">
        <v>459</v>
      </c>
      <c r="C687" t="str">
        <f>IF(ISERROR(VLOOKUP(B687,AffectorValueTable!$A:$A,1,0)),"어펙터밸류없음","")</f>
        <v/>
      </c>
      <c r="D687">
        <v>5</v>
      </c>
      <c r="E687" t="str">
        <f>VLOOKUP($B687,AffectorValueTable!$1:$1048576,MATCH(AffectorValueTable!$B$1,AffectorValueTable!$1:$1,0),0)</f>
        <v>SlowHitObjectSpeed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f t="shared" si="62"/>
        <v>0.19999999999999998</v>
      </c>
      <c r="O687" s="2" t="str">
        <f t="shared" ca="1" si="61"/>
        <v/>
      </c>
      <c r="S687" s="2" t="str">
        <f t="shared" ca="1" si="60"/>
        <v/>
      </c>
    </row>
    <row r="688" spans="1:23" x14ac:dyDescent="0.3">
      <c r="A688" t="str">
        <f t="shared" si="59"/>
        <v>LP_Paralyze_01</v>
      </c>
      <c r="B688" t="s">
        <v>460</v>
      </c>
      <c r="C688" t="str">
        <f>IF(ISERROR(VLOOKUP(B688,AffectorValueTable!$A:$A,1,0)),"어펙터밸류없음","")</f>
        <v/>
      </c>
      <c r="D688">
        <v>1</v>
      </c>
      <c r="E688" t="str">
        <f>VLOOKUP($B688,AffectorValueTable!$1:$1048576,MATCH(AffectorValueTable!$B$1,AffectorValueTable!$1:$1,0),0)</f>
        <v>CertainHpHitObject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J688">
        <v>0.33</v>
      </c>
      <c r="O688" s="2" t="str">
        <f t="shared" ca="1" si="61"/>
        <v/>
      </c>
      <c r="P688">
        <v>1</v>
      </c>
      <c r="S688" s="2" t="str">
        <f t="shared" ca="1" si="60"/>
        <v/>
      </c>
      <c r="U688" t="s">
        <v>747</v>
      </c>
      <c r="V688">
        <v>0.7</v>
      </c>
      <c r="W688" t="s">
        <v>748</v>
      </c>
    </row>
    <row r="689" spans="1:23" x14ac:dyDescent="0.3">
      <c r="A689" t="str">
        <f t="shared" si="59"/>
        <v>LP_Paralyze_02</v>
      </c>
      <c r="B689" t="s">
        <v>460</v>
      </c>
      <c r="C689" t="str">
        <f>IF(ISERROR(VLOOKUP(B689,AffectorValueTable!$A:$A,1,0)),"어펙터밸류없음","")</f>
        <v/>
      </c>
      <c r="D689">
        <v>2</v>
      </c>
      <c r="E689" t="str">
        <f>VLOOKUP($B689,AffectorValueTable!$1:$1048576,MATCH(AffectorValueTable!$B$1,AffectorValueTable!$1:$1,0),0)</f>
        <v>CertainHpHitObject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J689">
        <v>0.34</v>
      </c>
      <c r="O689" s="2" t="str">
        <f t="shared" ca="1" si="61"/>
        <v/>
      </c>
      <c r="P689">
        <v>1</v>
      </c>
      <c r="S689" s="2" t="str">
        <f t="shared" ca="1" si="60"/>
        <v/>
      </c>
      <c r="U689" t="s">
        <v>747</v>
      </c>
      <c r="V689" t="s">
        <v>749</v>
      </c>
      <c r="W689" t="s">
        <v>750</v>
      </c>
    </row>
    <row r="690" spans="1:23" x14ac:dyDescent="0.3">
      <c r="A690" t="str">
        <f t="shared" si="59"/>
        <v>LP_Paralyze_03</v>
      </c>
      <c r="B690" t="s">
        <v>460</v>
      </c>
      <c r="C690" t="str">
        <f>IF(ISERROR(VLOOKUP(B690,AffectorValueTable!$A:$A,1,0)),"어펙터밸류없음","")</f>
        <v/>
      </c>
      <c r="D690">
        <v>3</v>
      </c>
      <c r="E690" t="str">
        <f>VLOOKUP($B690,AffectorValueTable!$1:$1048576,MATCH(AffectorValueTable!$B$1,AffectorValueTable!$1:$1,0),0)</f>
        <v>CertainHpHitObject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J690">
        <v>0.35</v>
      </c>
      <c r="O690" s="2" t="str">
        <f t="shared" ca="1" si="61"/>
        <v/>
      </c>
      <c r="P690">
        <v>1</v>
      </c>
      <c r="S690" s="2" t="str">
        <f t="shared" ca="1" si="60"/>
        <v/>
      </c>
      <c r="U690" t="s">
        <v>747</v>
      </c>
      <c r="V690" t="s">
        <v>751</v>
      </c>
      <c r="W690" t="s">
        <v>752</v>
      </c>
    </row>
    <row r="691" spans="1:23" x14ac:dyDescent="0.3">
      <c r="A691" t="str">
        <f t="shared" si="59"/>
        <v>LP_Paralyze_CannotAction_01</v>
      </c>
      <c r="B691" t="s">
        <v>747</v>
      </c>
      <c r="C691" t="str">
        <f>IF(ISERROR(VLOOKUP(B691,AffectorValueTable!$A:$A,1,0)),"어펙터밸류없음","")</f>
        <v/>
      </c>
      <c r="D691">
        <v>1</v>
      </c>
      <c r="E691" t="str">
        <f>VLOOKUP($B691,AffectorValueTable!$1:$1048576,MATCH(AffectorValueTable!$B$1,AffectorValueTable!$1:$1,0),0)</f>
        <v>CannotAction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1.4</v>
      </c>
      <c r="O691" s="2" t="str">
        <f t="shared" ca="1" si="61"/>
        <v/>
      </c>
      <c r="S691" s="2" t="str">
        <f t="shared" ca="1" si="60"/>
        <v/>
      </c>
    </row>
    <row r="692" spans="1:23" x14ac:dyDescent="0.3">
      <c r="A692" t="str">
        <f t="shared" si="59"/>
        <v>LP_Paralyze_CannotAction_02</v>
      </c>
      <c r="B692" t="s">
        <v>747</v>
      </c>
      <c r="C692" t="str">
        <f>IF(ISERROR(VLOOKUP(B692,AffectorValueTable!$A:$A,1,0)),"어펙터밸류없음","")</f>
        <v/>
      </c>
      <c r="D692">
        <v>2</v>
      </c>
      <c r="E692" t="str">
        <f>VLOOKUP($B692,AffectorValueTable!$1:$1048576,MATCH(AffectorValueTable!$B$1,AffectorValueTable!$1:$1,0),0)</f>
        <v>CannotAction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2</v>
      </c>
      <c r="O692" s="2" t="str">
        <f t="shared" ca="1" si="61"/>
        <v/>
      </c>
      <c r="S692" s="2" t="str">
        <f t="shared" ca="1" si="60"/>
        <v/>
      </c>
    </row>
    <row r="693" spans="1:23" x14ac:dyDescent="0.3">
      <c r="A693" t="str">
        <f t="shared" si="59"/>
        <v>LP_Paralyze_CannotAction_03</v>
      </c>
      <c r="B693" t="s">
        <v>747</v>
      </c>
      <c r="C693" t="str">
        <f>IF(ISERROR(VLOOKUP(B693,AffectorValueTable!$A:$A,1,0)),"어펙터밸류없음","")</f>
        <v/>
      </c>
      <c r="D693">
        <v>3</v>
      </c>
      <c r="E693" t="str">
        <f>VLOOKUP($B693,AffectorValueTable!$1:$1048576,MATCH(AffectorValueTable!$B$1,AffectorValueTable!$1:$1,0),0)</f>
        <v>CannotAction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2.6</v>
      </c>
      <c r="O693" s="2" t="str">
        <f t="shared" ca="1" si="61"/>
        <v/>
      </c>
      <c r="S693" s="2" t="str">
        <f t="shared" ca="1" si="60"/>
        <v/>
      </c>
    </row>
    <row r="694" spans="1:23" x14ac:dyDescent="0.3">
      <c r="A694" t="str">
        <f t="shared" si="59"/>
        <v>LP_Hold_01</v>
      </c>
      <c r="B694" t="s">
        <v>462</v>
      </c>
      <c r="C694" t="str">
        <f>IF(ISERROR(VLOOKUP(B694,AffectorValueTable!$A:$A,1,0)),"어펙터밸류없음","")</f>
        <v/>
      </c>
      <c r="D694">
        <v>1</v>
      </c>
      <c r="E694" t="str">
        <f>VLOOKUP($B694,AffectorValueTable!$1:$1048576,MATCH(AffectorValueTable!$B$1,AffectorValueTable!$1:$1,0),0)</f>
        <v>AttackWeightHitObject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J694">
        <v>0.25</v>
      </c>
      <c r="K694">
        <v>7.0000000000000007E-2</v>
      </c>
      <c r="O694" s="2" t="str">
        <f t="shared" ca="1" si="61"/>
        <v/>
      </c>
      <c r="P694">
        <v>1</v>
      </c>
      <c r="S694" s="2" t="str">
        <f t="shared" ca="1" si="60"/>
        <v/>
      </c>
      <c r="U694" t="s">
        <v>753</v>
      </c>
    </row>
    <row r="695" spans="1:23" x14ac:dyDescent="0.3">
      <c r="A695" t="str">
        <f t="shared" si="59"/>
        <v>LP_Hold_02</v>
      </c>
      <c r="B695" t="s">
        <v>462</v>
      </c>
      <c r="C695" t="str">
        <f>IF(ISERROR(VLOOKUP(B695,AffectorValueTable!$A:$A,1,0)),"어펙터밸류없음","")</f>
        <v/>
      </c>
      <c r="D695">
        <v>2</v>
      </c>
      <c r="E695" t="str">
        <f>VLOOKUP($B695,AffectorValueTable!$1:$1048576,MATCH(AffectorValueTable!$B$1,AffectorValueTable!$1:$1,0),0)</f>
        <v>AttackWeightHitObject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J695">
        <v>0.35</v>
      </c>
      <c r="K695">
        <v>0.09</v>
      </c>
      <c r="O695" s="2" t="str">
        <f t="shared" ca="1" si="61"/>
        <v/>
      </c>
      <c r="P695">
        <v>1</v>
      </c>
      <c r="S695" s="2" t="str">
        <f t="shared" ca="1" si="60"/>
        <v/>
      </c>
      <c r="U695" t="s">
        <v>753</v>
      </c>
    </row>
    <row r="696" spans="1:23" x14ac:dyDescent="0.3">
      <c r="A696" t="str">
        <f t="shared" si="59"/>
        <v>LP_Hold_03</v>
      </c>
      <c r="B696" t="s">
        <v>462</v>
      </c>
      <c r="C696" t="str">
        <f>IF(ISERROR(VLOOKUP(B696,AffectorValueTable!$A:$A,1,0)),"어펙터밸류없음","")</f>
        <v/>
      </c>
      <c r="D696">
        <v>3</v>
      </c>
      <c r="E696" t="str">
        <f>VLOOKUP($B696,AffectorValueTable!$1:$1048576,MATCH(AffectorValueTable!$B$1,AffectorValueTable!$1:$1,0),0)</f>
        <v>AttackWeightHitObject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J696">
        <v>0.45</v>
      </c>
      <c r="K696">
        <v>0.11</v>
      </c>
      <c r="O696" s="2" t="str">
        <f t="shared" ca="1" si="61"/>
        <v/>
      </c>
      <c r="P696">
        <v>1</v>
      </c>
      <c r="S696" s="2" t="str">
        <f t="shared" ca="1" si="60"/>
        <v/>
      </c>
      <c r="U696" t="s">
        <v>753</v>
      </c>
    </row>
    <row r="697" spans="1:23" x14ac:dyDescent="0.3">
      <c r="A697" t="str">
        <f t="shared" si="59"/>
        <v>LP_Hold_CannotMove_01</v>
      </c>
      <c r="B697" t="s">
        <v>463</v>
      </c>
      <c r="C697" t="str">
        <f>IF(ISERROR(VLOOKUP(B697,AffectorValueTable!$A:$A,1,0)),"어펙터밸류없음","")</f>
        <v/>
      </c>
      <c r="D697">
        <v>1</v>
      </c>
      <c r="E697" t="str">
        <f>VLOOKUP($B697,AffectorValueTable!$1:$1048576,MATCH(AffectorValueTable!$B$1,AffectorValueTable!$1:$1,0),0)</f>
        <v>CannotMove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>
        <v>1.5</v>
      </c>
      <c r="O697" s="2" t="str">
        <f t="shared" ca="1" si="61"/>
        <v/>
      </c>
      <c r="S697" s="2" t="str">
        <f t="shared" ca="1" si="60"/>
        <v/>
      </c>
      <c r="V697" t="s">
        <v>754</v>
      </c>
    </row>
    <row r="698" spans="1:23" x14ac:dyDescent="0.3">
      <c r="A698" t="str">
        <f t="shared" si="59"/>
        <v>LP_Hold_CannotMove_02</v>
      </c>
      <c r="B698" t="s">
        <v>463</v>
      </c>
      <c r="C698" t="str">
        <f>IF(ISERROR(VLOOKUP(B698,AffectorValueTable!$A:$A,1,0)),"어펙터밸류없음","")</f>
        <v/>
      </c>
      <c r="D698">
        <v>2</v>
      </c>
      <c r="E698" t="str">
        <f>VLOOKUP($B698,AffectorValueTable!$1:$1048576,MATCH(AffectorValueTable!$B$1,AffectorValueTable!$1:$1,0),0)</f>
        <v>CannotMove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>
        <v>3.1500000000000004</v>
      </c>
      <c r="O698" s="2" t="str">
        <f t="shared" ca="1" si="61"/>
        <v/>
      </c>
      <c r="S698" s="2" t="str">
        <f t="shared" ca="1" si="60"/>
        <v/>
      </c>
      <c r="V698" t="s">
        <v>754</v>
      </c>
    </row>
    <row r="699" spans="1:23" x14ac:dyDescent="0.3">
      <c r="A699" t="str">
        <f t="shared" si="59"/>
        <v>LP_Hold_CannotMove_03</v>
      </c>
      <c r="B699" t="s">
        <v>463</v>
      </c>
      <c r="C699" t="str">
        <f>IF(ISERROR(VLOOKUP(B699,AffectorValueTable!$A:$A,1,0)),"어펙터밸류없음","")</f>
        <v/>
      </c>
      <c r="D699">
        <v>3</v>
      </c>
      <c r="E699" t="str">
        <f>VLOOKUP($B699,AffectorValueTable!$1:$1048576,MATCH(AffectorValueTable!$B$1,AffectorValueTable!$1:$1,0),0)</f>
        <v>CannotMove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>
        <v>4.95</v>
      </c>
      <c r="O699" s="2" t="str">
        <f t="shared" ca="1" si="61"/>
        <v/>
      </c>
      <c r="S699" s="2" t="str">
        <f t="shared" ca="1" si="60"/>
        <v/>
      </c>
      <c r="V699" t="s">
        <v>754</v>
      </c>
    </row>
    <row r="700" spans="1:23" x14ac:dyDescent="0.3">
      <c r="A700" t="str">
        <f t="shared" si="59"/>
        <v>LP_Transport_01</v>
      </c>
      <c r="B700" t="s">
        <v>755</v>
      </c>
      <c r="C700" t="str">
        <f>IF(ISERROR(VLOOKUP(B700,AffectorValueTable!$A:$A,1,0)),"어펙터밸류없음","")</f>
        <v/>
      </c>
      <c r="D700">
        <v>1</v>
      </c>
      <c r="E700" t="str">
        <f>VLOOKUP($B700,AffectorValueTable!$1:$1048576,MATCH(AffectorValueTable!$B$1,AffectorValueTable!$1:$1,0),0)</f>
        <v>TeleportingHitObject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J700">
        <v>0.15</v>
      </c>
      <c r="K700">
        <v>0.1</v>
      </c>
      <c r="L700">
        <v>0.1</v>
      </c>
      <c r="N700">
        <v>3</v>
      </c>
      <c r="O700" s="2">
        <f t="shared" ca="1" si="61"/>
        <v>3</v>
      </c>
      <c r="P700">
        <v>1</v>
      </c>
      <c r="R700">
        <v>1</v>
      </c>
      <c r="S700" s="2">
        <f t="shared" ca="1" si="60"/>
        <v>1</v>
      </c>
      <c r="U700" t="s">
        <v>465</v>
      </c>
    </row>
    <row r="701" spans="1:23" x14ac:dyDescent="0.3">
      <c r="A701" t="str">
        <f t="shared" si="59"/>
        <v>LP_Transport_02</v>
      </c>
      <c r="B701" t="s">
        <v>755</v>
      </c>
      <c r="C701" t="str">
        <f>IF(ISERROR(VLOOKUP(B701,AffectorValueTable!$A:$A,1,0)),"어펙터밸류없음","")</f>
        <v/>
      </c>
      <c r="D701">
        <v>2</v>
      </c>
      <c r="E701" t="str">
        <f>VLOOKUP($B701,AffectorValueTable!$1:$1048576,MATCH(AffectorValueTable!$B$1,AffectorValueTable!$1:$1,0),0)</f>
        <v>TeleportingHitObject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J701">
        <v>0.22500000000000001</v>
      </c>
      <c r="K701">
        <v>0.1</v>
      </c>
      <c r="L701">
        <v>0.1</v>
      </c>
      <c r="N701">
        <v>6</v>
      </c>
      <c r="O701" s="2">
        <f t="shared" ca="1" si="61"/>
        <v>6</v>
      </c>
      <c r="P701">
        <v>1</v>
      </c>
      <c r="R701">
        <v>2</v>
      </c>
      <c r="S701" s="2">
        <f t="shared" ca="1" si="60"/>
        <v>2</v>
      </c>
      <c r="U701" t="s">
        <v>465</v>
      </c>
    </row>
    <row r="702" spans="1:23" x14ac:dyDescent="0.3">
      <c r="A702" t="str">
        <f t="shared" si="59"/>
        <v>LP_Transport_03</v>
      </c>
      <c r="B702" t="s">
        <v>755</v>
      </c>
      <c r="C702" t="str">
        <f>IF(ISERROR(VLOOKUP(B702,AffectorValueTable!$A:$A,1,0)),"어펙터밸류없음","")</f>
        <v/>
      </c>
      <c r="D702">
        <v>3</v>
      </c>
      <c r="E702" t="str">
        <f>VLOOKUP($B702,AffectorValueTable!$1:$1048576,MATCH(AffectorValueTable!$B$1,AffectorValueTable!$1:$1,0),0)</f>
        <v>TeleportingHitObject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J702">
        <v>0.3</v>
      </c>
      <c r="K702">
        <v>0.1</v>
      </c>
      <c r="L702">
        <v>0.1</v>
      </c>
      <c r="N702">
        <v>9</v>
      </c>
      <c r="O702" s="2">
        <f t="shared" ca="1" si="61"/>
        <v>9</v>
      </c>
      <c r="P702">
        <v>1</v>
      </c>
      <c r="R702">
        <v>3</v>
      </c>
      <c r="S702" s="2">
        <f t="shared" ca="1" si="60"/>
        <v>3</v>
      </c>
      <c r="U702" t="s">
        <v>465</v>
      </c>
    </row>
    <row r="703" spans="1:23" x14ac:dyDescent="0.3">
      <c r="A703" t="str">
        <f t="shared" si="59"/>
        <v>LP_Transport_Teleported_01</v>
      </c>
      <c r="B703" t="s">
        <v>465</v>
      </c>
      <c r="C703" t="str">
        <f>IF(ISERROR(VLOOKUP(B703,AffectorValueTable!$A:$A,1,0)),"어펙터밸류없음","")</f>
        <v/>
      </c>
      <c r="D703">
        <v>1</v>
      </c>
      <c r="E703" t="str">
        <f>VLOOKUP($B703,AffectorValueTable!$1:$1048576,MATCH(AffectorValueTable!$B$1,AffectorValueTable!$1:$1,0),0)</f>
        <v>Teleported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>
        <v>10</v>
      </c>
      <c r="J703">
        <v>10</v>
      </c>
      <c r="O703" s="2" t="str">
        <f t="shared" ca="1" si="61"/>
        <v/>
      </c>
      <c r="S703" s="2" t="str">
        <f t="shared" ca="1" si="60"/>
        <v/>
      </c>
      <c r="U703" t="s">
        <v>756</v>
      </c>
      <c r="V703" t="s">
        <v>757</v>
      </c>
      <c r="W703" t="s">
        <v>758</v>
      </c>
    </row>
    <row r="704" spans="1:23" x14ac:dyDescent="0.3">
      <c r="A704" t="str">
        <f t="shared" si="59"/>
        <v>LP_Transport_Teleported_02</v>
      </c>
      <c r="B704" t="s">
        <v>465</v>
      </c>
      <c r="C704" t="str">
        <f>IF(ISERROR(VLOOKUP(B704,AffectorValueTable!$A:$A,1,0)),"어펙터밸류없음","")</f>
        <v/>
      </c>
      <c r="D704">
        <v>2</v>
      </c>
      <c r="E704" t="str">
        <f>VLOOKUP($B704,AffectorValueTable!$1:$1048576,MATCH(AffectorValueTable!$B$1,AffectorValueTable!$1:$1,0),0)</f>
        <v>Teleported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>
        <v>14</v>
      </c>
      <c r="J704">
        <v>10</v>
      </c>
      <c r="O704" s="2" t="str">
        <f t="shared" ca="1" si="61"/>
        <v/>
      </c>
      <c r="S704" s="2" t="str">
        <f t="shared" ca="1" si="60"/>
        <v/>
      </c>
      <c r="U704" t="s">
        <v>756</v>
      </c>
      <c r="V704" t="s">
        <v>757</v>
      </c>
      <c r="W704" t="s">
        <v>758</v>
      </c>
    </row>
    <row r="705" spans="1:23" x14ac:dyDescent="0.3">
      <c r="A705" t="str">
        <f t="shared" si="59"/>
        <v>LP_Transport_Teleported_03</v>
      </c>
      <c r="B705" t="s">
        <v>465</v>
      </c>
      <c r="C705" t="str">
        <f>IF(ISERROR(VLOOKUP(B705,AffectorValueTable!$A:$A,1,0)),"어펙터밸류없음","")</f>
        <v/>
      </c>
      <c r="D705">
        <v>3</v>
      </c>
      <c r="E705" t="str">
        <f>VLOOKUP($B705,AffectorValueTable!$1:$1048576,MATCH(AffectorValueTable!$B$1,AffectorValueTable!$1:$1,0),0)</f>
        <v>Teleported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18</v>
      </c>
      <c r="J705">
        <v>10</v>
      </c>
      <c r="O705" s="2" t="str">
        <f t="shared" ca="1" si="61"/>
        <v/>
      </c>
      <c r="S705" s="2" t="str">
        <f t="shared" ca="1" si="60"/>
        <v/>
      </c>
      <c r="U705" t="s">
        <v>756</v>
      </c>
      <c r="V705" t="s">
        <v>757</v>
      </c>
      <c r="W705" t="s">
        <v>758</v>
      </c>
    </row>
    <row r="706" spans="1:23" x14ac:dyDescent="0.3">
      <c r="A706" t="str">
        <f t="shared" si="59"/>
        <v>LP_SummonShield_01</v>
      </c>
      <c r="B706" t="s">
        <v>466</v>
      </c>
      <c r="C706" t="str">
        <f>IF(ISERROR(VLOOKUP(B706,AffectorValueTable!$A:$A,1,0)),"어펙터밸류없음","")</f>
        <v/>
      </c>
      <c r="D706">
        <v>1</v>
      </c>
      <c r="E706" t="str">
        <f>VLOOKUP($B706,AffectorValueTable!$1:$1048576,MATCH(AffectorValueTable!$B$1,AffectorValueTable!$1:$1,0),0)</f>
        <v>CreateWall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-1</v>
      </c>
      <c r="J706">
        <v>3</v>
      </c>
      <c r="K706">
        <v>3</v>
      </c>
      <c r="O706" s="2" t="str">
        <f t="shared" ca="1" si="61"/>
        <v/>
      </c>
      <c r="S706" s="2" t="str">
        <f t="shared" ca="1" si="60"/>
        <v/>
      </c>
      <c r="T706" t="s">
        <v>759</v>
      </c>
    </row>
    <row r="707" spans="1:23" x14ac:dyDescent="0.3">
      <c r="A707" t="str">
        <f t="shared" si="59"/>
        <v>LP_SummonShield_02</v>
      </c>
      <c r="B707" t="s">
        <v>466</v>
      </c>
      <c r="C707" t="str">
        <f>IF(ISERROR(VLOOKUP(B707,AffectorValueTable!$A:$A,1,0)),"어펙터밸류없음","")</f>
        <v/>
      </c>
      <c r="D707">
        <v>2</v>
      </c>
      <c r="E707" t="str">
        <f>VLOOKUP($B707,AffectorValueTable!$1:$1048576,MATCH(AffectorValueTable!$B$1,AffectorValueTable!$1:$1,0),0)</f>
        <v>CreateWall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-1</v>
      </c>
      <c r="J707">
        <v>1.9672131147540985</v>
      </c>
      <c r="K707">
        <v>3</v>
      </c>
      <c r="O707" s="2" t="str">
        <f t="shared" ca="1" si="61"/>
        <v/>
      </c>
      <c r="S707" s="2" t="str">
        <f t="shared" ca="1" si="60"/>
        <v/>
      </c>
      <c r="T707" t="s">
        <v>759</v>
      </c>
    </row>
    <row r="708" spans="1:23" x14ac:dyDescent="0.3">
      <c r="A708" t="str">
        <f t="shared" si="59"/>
        <v>LP_SummonShield_03</v>
      </c>
      <c r="B708" t="s">
        <v>466</v>
      </c>
      <c r="C708" t="str">
        <f>IF(ISERROR(VLOOKUP(B708,AffectorValueTable!$A:$A,1,0)),"어펙터밸류없음","")</f>
        <v/>
      </c>
      <c r="D708">
        <v>3</v>
      </c>
      <c r="E708" t="str">
        <f>VLOOKUP($B708,AffectorValueTable!$1:$1048576,MATCH(AffectorValueTable!$B$1,AffectorValueTable!$1:$1,0),0)</f>
        <v>CreateWall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-1</v>
      </c>
      <c r="J708">
        <v>1.4285714285714284</v>
      </c>
      <c r="K708">
        <v>3</v>
      </c>
      <c r="O708" s="2" t="str">
        <f t="shared" ca="1" si="61"/>
        <v/>
      </c>
      <c r="S708" s="2" t="str">
        <f t="shared" ca="1" si="60"/>
        <v/>
      </c>
      <c r="T708" t="s">
        <v>759</v>
      </c>
    </row>
    <row r="709" spans="1:23" x14ac:dyDescent="0.3">
      <c r="A709" t="str">
        <f t="shared" si="59"/>
        <v>LP_SummonShield_04</v>
      </c>
      <c r="B709" t="s">
        <v>466</v>
      </c>
      <c r="C709" t="str">
        <f>IF(ISERROR(VLOOKUP(B709,AffectorValueTable!$A:$A,1,0)),"어펙터밸류없음","")</f>
        <v/>
      </c>
      <c r="D709">
        <v>4</v>
      </c>
      <c r="E709" t="str">
        <f>VLOOKUP($B709,AffectorValueTable!$1:$1048576,MATCH(AffectorValueTable!$B$1,AffectorValueTable!$1:$1,0),0)</f>
        <v>CreateWall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>
        <v>-1</v>
      </c>
      <c r="J709">
        <v>1.1009174311926606</v>
      </c>
      <c r="K709">
        <v>3</v>
      </c>
      <c r="O709" s="2" t="str">
        <f t="shared" ca="1" si="61"/>
        <v/>
      </c>
      <c r="S709" s="2" t="str">
        <f t="shared" ca="1" si="60"/>
        <v/>
      </c>
      <c r="T709" t="s">
        <v>759</v>
      </c>
    </row>
    <row r="710" spans="1:23" x14ac:dyDescent="0.3">
      <c r="A710" t="str">
        <f t="shared" si="59"/>
        <v>LP_SummonShield_05</v>
      </c>
      <c r="B710" t="s">
        <v>466</v>
      </c>
      <c r="C710" t="str">
        <f>IF(ISERROR(VLOOKUP(B710,AffectorValueTable!$A:$A,1,0)),"어펙터밸류없음","")</f>
        <v/>
      </c>
      <c r="D710">
        <v>5</v>
      </c>
      <c r="E710" t="str">
        <f>VLOOKUP($B710,AffectorValueTable!$1:$1048576,MATCH(AffectorValueTable!$B$1,AffectorValueTable!$1:$1,0),0)</f>
        <v>CreateWall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>
        <v>-1</v>
      </c>
      <c r="J710">
        <v>0.88235294117647056</v>
      </c>
      <c r="K710">
        <v>3</v>
      </c>
      <c r="O710" s="2" t="str">
        <f t="shared" ca="1" si="61"/>
        <v/>
      </c>
      <c r="S710" s="2" t="str">
        <f t="shared" ca="1" si="60"/>
        <v/>
      </c>
      <c r="T710" t="s">
        <v>759</v>
      </c>
    </row>
    <row r="711" spans="1:23" x14ac:dyDescent="0.3">
      <c r="A711" t="str">
        <f t="shared" si="59"/>
        <v>LP_HealSpOnAttack_01</v>
      </c>
      <c r="B711" t="s">
        <v>760</v>
      </c>
      <c r="C711" t="str">
        <f>IF(ISERROR(VLOOKUP(B711,AffectorValueTable!$A:$A,1,0)),"어펙터밸류없음","")</f>
        <v/>
      </c>
      <c r="D711">
        <v>1</v>
      </c>
      <c r="E711" t="str">
        <f>VLOOKUP($B711,AffectorValueTable!$1:$1048576,MATCH(AffectorValueTable!$B$1,AffectorValueTable!$1:$1,0),0)</f>
        <v>HealSpOnHit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-1</v>
      </c>
      <c r="J711">
        <v>1</v>
      </c>
      <c r="K711">
        <v>1</v>
      </c>
      <c r="O711" s="2" t="str">
        <f t="shared" ca="1" si="61"/>
        <v/>
      </c>
      <c r="S711" s="2" t="str">
        <f t="shared" ca="1" si="60"/>
        <v/>
      </c>
    </row>
    <row r="712" spans="1:23" x14ac:dyDescent="0.3">
      <c r="A712" t="str">
        <f t="shared" ref="A712:A753" si="63">B712&amp;"_"&amp;TEXT(D712,"00")</f>
        <v>LP_HealSpOnAttack_02</v>
      </c>
      <c r="B712" t="s">
        <v>760</v>
      </c>
      <c r="C712" t="str">
        <f>IF(ISERROR(VLOOKUP(B712,AffectorValueTable!$A:$A,1,0)),"어펙터밸류없음","")</f>
        <v/>
      </c>
      <c r="D712">
        <v>2</v>
      </c>
      <c r="E712" t="str">
        <f>VLOOKUP($B712,AffectorValueTable!$1:$1048576,MATCH(AffectorValueTable!$B$1,AffectorValueTable!$1:$1,0),0)</f>
        <v>HealSpOnHit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-1</v>
      </c>
      <c r="J712">
        <v>2.1</v>
      </c>
      <c r="K712">
        <v>2.1</v>
      </c>
      <c r="O712" s="2" t="str">
        <f t="shared" ca="1" si="61"/>
        <v/>
      </c>
      <c r="S712" s="2" t="str">
        <f t="shared" ca="1" si="60"/>
        <v/>
      </c>
    </row>
    <row r="713" spans="1:23" x14ac:dyDescent="0.3">
      <c r="A713" t="str">
        <f t="shared" si="63"/>
        <v>LP_HealSpOnAttack_03</v>
      </c>
      <c r="B713" t="s">
        <v>760</v>
      </c>
      <c r="C713" t="str">
        <f>IF(ISERROR(VLOOKUP(B713,AffectorValueTable!$A:$A,1,0)),"어펙터밸류없음","")</f>
        <v/>
      </c>
      <c r="D713">
        <v>3</v>
      </c>
      <c r="E713" t="str">
        <f>VLOOKUP($B713,AffectorValueTable!$1:$1048576,MATCH(AffectorValueTable!$B$1,AffectorValueTable!$1:$1,0),0)</f>
        <v>HealSpOnHit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-1</v>
      </c>
      <c r="J713">
        <v>3.3000000000000003</v>
      </c>
      <c r="K713">
        <v>3.3000000000000003</v>
      </c>
      <c r="O713" s="2" t="str">
        <f t="shared" ca="1" si="61"/>
        <v/>
      </c>
      <c r="S713" s="2" t="str">
        <f t="shared" ca="1" si="60"/>
        <v/>
      </c>
    </row>
    <row r="714" spans="1:23" x14ac:dyDescent="0.3">
      <c r="A714" t="str">
        <f t="shared" si="63"/>
        <v>LP_HealSpOnAttack_04</v>
      </c>
      <c r="B714" t="s">
        <v>760</v>
      </c>
      <c r="C714" t="str">
        <f>IF(ISERROR(VLOOKUP(B714,AffectorValueTable!$A:$A,1,0)),"어펙터밸류없음","")</f>
        <v/>
      </c>
      <c r="D714">
        <v>4</v>
      </c>
      <c r="E714" t="str">
        <f>VLOOKUP($B714,AffectorValueTable!$1:$1048576,MATCH(AffectorValueTable!$B$1,AffectorValueTable!$1:$1,0),0)</f>
        <v>HealSpOnHit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-1</v>
      </c>
      <c r="J714">
        <v>4.5999999999999996</v>
      </c>
      <c r="K714">
        <v>4.5999999999999996</v>
      </c>
      <c r="O714" s="2" t="str">
        <f t="shared" ca="1" si="61"/>
        <v/>
      </c>
    </row>
    <row r="715" spans="1:23" x14ac:dyDescent="0.3">
      <c r="A715" t="str">
        <f t="shared" si="63"/>
        <v>LP_HealSpOnAttack_05</v>
      </c>
      <c r="B715" t="s">
        <v>760</v>
      </c>
      <c r="C715" t="str">
        <f>IF(ISERROR(VLOOKUP(B715,AffectorValueTable!$A:$A,1,0)),"어펙터밸류없음","")</f>
        <v/>
      </c>
      <c r="D715">
        <v>5</v>
      </c>
      <c r="E715" t="str">
        <f>VLOOKUP($B715,AffectorValueTable!$1:$1048576,MATCH(AffectorValueTable!$B$1,AffectorValueTable!$1:$1,0),0)</f>
        <v>HealSpOnHit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J715">
        <v>6</v>
      </c>
      <c r="K715">
        <v>6</v>
      </c>
      <c r="O715" s="2" t="str">
        <f t="shared" ca="1" si="61"/>
        <v/>
      </c>
    </row>
    <row r="716" spans="1:23" x14ac:dyDescent="0.3">
      <c r="A716" t="str">
        <f t="shared" si="63"/>
        <v>LP_HealSpOnAttackBetter_01</v>
      </c>
      <c r="B716" t="s">
        <v>761</v>
      </c>
      <c r="C716" t="str">
        <f>IF(ISERROR(VLOOKUP(B716,AffectorValueTable!$A:$A,1,0)),"어펙터밸류없음","")</f>
        <v/>
      </c>
      <c r="D716">
        <v>1</v>
      </c>
      <c r="E716" t="str">
        <f>VLOOKUP($B716,AffectorValueTable!$1:$1048576,MATCH(AffectorValueTable!$B$1,AffectorValueTable!$1:$1,0),0)</f>
        <v>HealSpOnHit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J716">
        <v>1.6666666666666667</v>
      </c>
      <c r="K716">
        <v>1.6666666666666667</v>
      </c>
      <c r="O716" s="2" t="str">
        <f t="shared" ca="1" si="61"/>
        <v/>
      </c>
      <c r="S716" s="2" t="str">
        <f t="shared" ca="1" si="60"/>
        <v/>
      </c>
    </row>
    <row r="717" spans="1:23" x14ac:dyDescent="0.3">
      <c r="A717" t="str">
        <f t="shared" si="63"/>
        <v>LP_HealSpOnAttackBetter_02</v>
      </c>
      <c r="B717" t="s">
        <v>761</v>
      </c>
      <c r="C717" t="str">
        <f>IF(ISERROR(VLOOKUP(B717,AffectorValueTable!$A:$A,1,0)),"어펙터밸류없음","")</f>
        <v/>
      </c>
      <c r="D717">
        <v>2</v>
      </c>
      <c r="E717" t="str">
        <f>VLOOKUP($B717,AffectorValueTable!$1:$1048576,MATCH(AffectorValueTable!$B$1,AffectorValueTable!$1:$1,0),0)</f>
        <v>HealSpOnHit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J717">
        <v>3.5000000000000004</v>
      </c>
      <c r="K717">
        <v>3.5000000000000004</v>
      </c>
      <c r="O717" s="2" t="str">
        <f t="shared" ca="1" si="61"/>
        <v/>
      </c>
      <c r="S717" s="2" t="str">
        <f t="shared" ca="1" si="60"/>
        <v/>
      </c>
    </row>
    <row r="718" spans="1:23" x14ac:dyDescent="0.3">
      <c r="A718" t="str">
        <f t="shared" si="63"/>
        <v>LP_HealSpOnAttackBetter_03</v>
      </c>
      <c r="B718" t="s">
        <v>761</v>
      </c>
      <c r="C718" t="str">
        <f>IF(ISERROR(VLOOKUP(B718,AffectorValueTable!$A:$A,1,0)),"어펙터밸류없음","")</f>
        <v/>
      </c>
      <c r="D718">
        <v>3</v>
      </c>
      <c r="E718" t="str">
        <f>VLOOKUP($B718,AffectorValueTable!$1:$1048576,MATCH(AffectorValueTable!$B$1,AffectorValueTable!$1:$1,0),0)</f>
        <v>HealSpOnHit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-1</v>
      </c>
      <c r="J718">
        <v>5.5</v>
      </c>
      <c r="K718">
        <v>5.5</v>
      </c>
      <c r="O718" s="2" t="str">
        <f t="shared" ca="1" si="61"/>
        <v/>
      </c>
      <c r="S718" s="2" t="str">
        <f t="shared" ca="1" si="60"/>
        <v/>
      </c>
    </row>
    <row r="719" spans="1:23" x14ac:dyDescent="0.3">
      <c r="A719" t="str">
        <f t="shared" si="63"/>
        <v>LP_HealSpOnAttackBetter_04</v>
      </c>
      <c r="B719" t="s">
        <v>761</v>
      </c>
      <c r="C719" t="str">
        <f>IF(ISERROR(VLOOKUP(B719,AffectorValueTable!$A:$A,1,0)),"어펙터밸류없음","")</f>
        <v/>
      </c>
      <c r="D719">
        <v>4</v>
      </c>
      <c r="E719" t="str">
        <f>VLOOKUP($B719,AffectorValueTable!$1:$1048576,MATCH(AffectorValueTable!$B$1,AffectorValueTable!$1:$1,0),0)</f>
        <v>HealSpOnHit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-1</v>
      </c>
      <c r="J719">
        <v>5.5</v>
      </c>
      <c r="K719">
        <v>5.5</v>
      </c>
      <c r="O719" s="2" t="str">
        <f t="shared" ca="1" si="61"/>
        <v/>
      </c>
      <c r="S719" s="2" t="str">
        <f t="shared" ca="1" si="60"/>
        <v/>
      </c>
    </row>
    <row r="720" spans="1:23" x14ac:dyDescent="0.3">
      <c r="A720" t="str">
        <f t="shared" si="63"/>
        <v>LP_PaybackSp_01</v>
      </c>
      <c r="B720" t="s">
        <v>762</v>
      </c>
      <c r="C720" t="str">
        <f>IF(ISERROR(VLOOKUP(B720,AffectorValueTable!$A:$A,1,0)),"어펙터밸류없음","")</f>
        <v/>
      </c>
      <c r="D720">
        <v>1</v>
      </c>
      <c r="E720" t="str">
        <f>VLOOKUP($B720,AffectorValueTable!$1:$1048576,MATCH(AffectorValueTable!$B$1,AffectorValueTable!$1:$1,0),0)</f>
        <v>PaybackSp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-1</v>
      </c>
      <c r="J720">
        <v>7.9999999999999988E-2</v>
      </c>
      <c r="K720">
        <v>0.31999999999999995</v>
      </c>
      <c r="O720" s="2" t="str">
        <f t="shared" ca="1" si="61"/>
        <v/>
      </c>
      <c r="S720" s="2" t="str">
        <f t="shared" ca="1" si="60"/>
        <v/>
      </c>
    </row>
    <row r="721" spans="1:19" x14ac:dyDescent="0.3">
      <c r="A721" t="str">
        <f t="shared" si="63"/>
        <v>LP_PaybackSp_02</v>
      </c>
      <c r="B721" t="s">
        <v>762</v>
      </c>
      <c r="C721" t="str">
        <f>IF(ISERROR(VLOOKUP(B721,AffectorValueTable!$A:$A,1,0)),"어펙터밸류없음","")</f>
        <v/>
      </c>
      <c r="D721">
        <v>2</v>
      </c>
      <c r="E721" t="str">
        <f>VLOOKUP($B721,AffectorValueTable!$1:$1048576,MATCH(AffectorValueTable!$B$1,AffectorValueTable!$1:$1,0),0)</f>
        <v>PaybackSp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0.13770491803278687</v>
      </c>
      <c r="K721">
        <v>0.55081967213114746</v>
      </c>
      <c r="O721" s="2" t="str">
        <f t="shared" ca="1" si="61"/>
        <v/>
      </c>
      <c r="S721" s="2" t="str">
        <f t="shared" ca="1" si="60"/>
        <v/>
      </c>
    </row>
    <row r="722" spans="1:19" x14ac:dyDescent="0.3">
      <c r="A722" t="str">
        <f t="shared" si="63"/>
        <v>LP_PaybackSp_03</v>
      </c>
      <c r="B722" t="s">
        <v>762</v>
      </c>
      <c r="C722" t="str">
        <f>IF(ISERROR(VLOOKUP(B722,AffectorValueTable!$A:$A,1,0)),"어펙터밸류없음","")</f>
        <v/>
      </c>
      <c r="D722">
        <v>3</v>
      </c>
      <c r="E722" t="str">
        <f>VLOOKUP($B722,AffectorValueTable!$1:$1048576,MATCH(AffectorValueTable!$B$1,AffectorValueTable!$1:$1,0),0)</f>
        <v>PaybackSp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0.18082191780821921</v>
      </c>
      <c r="K722">
        <v>0.72328767123287674</v>
      </c>
      <c r="O722" s="2" t="str">
        <f t="shared" ca="1" si="61"/>
        <v/>
      </c>
      <c r="S722" s="2" t="str">
        <f t="shared" ca="1" si="60"/>
        <v/>
      </c>
    </row>
    <row r="723" spans="1:19" x14ac:dyDescent="0.3">
      <c r="A723" t="str">
        <f t="shared" si="63"/>
        <v>LP_PaybackSp_04</v>
      </c>
      <c r="B723" t="s">
        <v>762</v>
      </c>
      <c r="C723" t="str">
        <f>IF(ISERROR(VLOOKUP(B723,AffectorValueTable!$A:$A,1,0)),"어펙터밸류없음","")</f>
        <v/>
      </c>
      <c r="D723">
        <v>4</v>
      </c>
      <c r="E723" t="str">
        <f>VLOOKUP($B723,AffectorValueTable!$1:$1048576,MATCH(AffectorValueTable!$B$1,AffectorValueTable!$1:$1,0),0)</f>
        <v>PaybackSp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0.21395348837209305</v>
      </c>
      <c r="K723">
        <v>0.85581395348837219</v>
      </c>
      <c r="O723" s="2" t="str">
        <f t="shared" ca="1" si="61"/>
        <v/>
      </c>
      <c r="S723" s="2" t="str">
        <f t="shared" ref="S723:S753" ca="1" si="64">IF(NOT(ISBLANK(R723)),R723,
IF(ISBLANK(Q723),"",
VLOOKUP(Q723,OFFSET(INDIRECT("$A:$B"),0,MATCH(Q$1&amp;"_Verify",INDIRECT("$1:$1"),0)-1),2,0)
))</f>
        <v/>
      </c>
    </row>
    <row r="724" spans="1:19" x14ac:dyDescent="0.3">
      <c r="A724" t="str">
        <f t="shared" si="63"/>
        <v>LP_PaybackSp_05</v>
      </c>
      <c r="B724" t="s">
        <v>762</v>
      </c>
      <c r="C724" t="str">
        <f>IF(ISERROR(VLOOKUP(B724,AffectorValueTable!$A:$A,1,0)),"어펙터밸류없음","")</f>
        <v/>
      </c>
      <c r="D724">
        <v>5</v>
      </c>
      <c r="E724" t="str">
        <f>VLOOKUP($B724,AffectorValueTable!$1:$1048576,MATCH(AffectorValueTable!$B$1,AffectorValueTable!$1:$1,0),0)</f>
        <v>PaybackSp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v>0.24</v>
      </c>
      <c r="K724">
        <v>0.96</v>
      </c>
      <c r="O724" s="2" t="str">
        <f t="shared" ca="1" si="61"/>
        <v/>
      </c>
      <c r="S724" s="2" t="str">
        <f t="shared" ca="1" si="64"/>
        <v/>
      </c>
    </row>
    <row r="725" spans="1:19" x14ac:dyDescent="0.3">
      <c r="A725" t="str">
        <f t="shared" si="63"/>
        <v>LP_PaybackSp_06</v>
      </c>
      <c r="B725" t="s">
        <v>762</v>
      </c>
      <c r="C725" t="str">
        <f>IF(ISERROR(VLOOKUP(B725,AffectorValueTable!$A:$A,1,0)),"어펙터밸류없음","")</f>
        <v/>
      </c>
      <c r="D725">
        <v>6</v>
      </c>
      <c r="E725" t="str">
        <f>VLOOKUP($B725,AffectorValueTable!$1:$1048576,MATCH(AffectorValueTable!$B$1,AffectorValueTable!$1:$1,0),0)</f>
        <v>PaybackSp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v>0.29724933451641522</v>
      </c>
      <c r="K725">
        <v>1.0070984915705412</v>
      </c>
      <c r="O725" s="2" t="str">
        <f t="shared" ca="1" si="61"/>
        <v/>
      </c>
      <c r="S725" s="2" t="str">
        <f t="shared" ca="1" si="64"/>
        <v/>
      </c>
    </row>
    <row r="726" spans="1:19" x14ac:dyDescent="0.3">
      <c r="A726" t="str">
        <f t="shared" si="63"/>
        <v>LP_PaybackSp_07</v>
      </c>
      <c r="B726" t="s">
        <v>762</v>
      </c>
      <c r="C726" t="str">
        <f>IF(ISERROR(VLOOKUP(B726,AffectorValueTable!$A:$A,1,0)),"어펙터밸류없음","")</f>
        <v/>
      </c>
      <c r="D726">
        <v>7</v>
      </c>
      <c r="E726" t="str">
        <f>VLOOKUP($B726,AffectorValueTable!$1:$1048576,MATCH(AffectorValueTable!$B$1,AffectorValueTable!$1:$1,0),0)</f>
        <v>PaybackSp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-1</v>
      </c>
      <c r="J726">
        <v>0.37659033078880416</v>
      </c>
      <c r="K726">
        <v>1.0127226463104326</v>
      </c>
      <c r="O726" s="2" t="str">
        <f t="shared" ca="1" si="61"/>
        <v/>
      </c>
      <c r="S726" s="2" t="str">
        <f t="shared" ca="1" si="64"/>
        <v/>
      </c>
    </row>
    <row r="727" spans="1:19" x14ac:dyDescent="0.3">
      <c r="A727" t="str">
        <f t="shared" si="63"/>
        <v>LP_PaybackSp_08</v>
      </c>
      <c r="B727" t="s">
        <v>762</v>
      </c>
      <c r="C727" t="str">
        <f>IF(ISERROR(VLOOKUP(B727,AffectorValueTable!$A:$A,1,0)),"어펙터밸류없음","")</f>
        <v/>
      </c>
      <c r="D727">
        <v>8</v>
      </c>
      <c r="E727" t="str">
        <f>VLOOKUP($B727,AffectorValueTable!$1:$1048576,MATCH(AffectorValueTable!$B$1,AffectorValueTable!$1:$1,0),0)</f>
        <v>PaybackSp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0.43595769682726226</v>
      </c>
      <c r="K727">
        <v>1.0235017626321974</v>
      </c>
      <c r="O727" s="2" t="str">
        <f t="shared" ca="1" si="61"/>
        <v/>
      </c>
      <c r="S727" s="2" t="str">
        <f t="shared" ca="1" si="64"/>
        <v/>
      </c>
    </row>
    <row r="728" spans="1:19" x14ac:dyDescent="0.3">
      <c r="A728" t="str">
        <f t="shared" si="63"/>
        <v>LP_PaybackSp_09</v>
      </c>
      <c r="B728" t="s">
        <v>762</v>
      </c>
      <c r="C728" t="str">
        <f>IF(ISERROR(VLOOKUP(B728,AffectorValueTable!$A:$A,1,0)),"어펙터밸류없음","")</f>
        <v/>
      </c>
      <c r="D728">
        <v>9</v>
      </c>
      <c r="E728" t="str">
        <f>VLOOKUP($B728,AffectorValueTable!$1:$1048576,MATCH(AffectorValueTable!$B$1,AffectorValueTable!$1:$1,0),0)</f>
        <v>PaybackSp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0.47884561501821238</v>
      </c>
      <c r="K728">
        <v>1.0392266741384142</v>
      </c>
      <c r="O728" s="2" t="str">
        <f t="shared" ca="1" si="61"/>
        <v/>
      </c>
      <c r="S728" s="2" t="str">
        <f t="shared" ca="1" si="64"/>
        <v/>
      </c>
    </row>
    <row r="729" spans="1:19" x14ac:dyDescent="0.3">
      <c r="A729" t="str">
        <f t="shared" si="63"/>
        <v>LP_SpUpOverHalfHp_01</v>
      </c>
      <c r="B729" t="s">
        <v>472</v>
      </c>
      <c r="C729" t="str">
        <f>IF(ISERROR(VLOOKUP(B729,AffectorValueTable!$A:$A,1,0)),"어펙터밸류없음","")</f>
        <v/>
      </c>
      <c r="D729">
        <v>1</v>
      </c>
      <c r="E729" t="str">
        <f>VLOOKUP($B729,AffectorValueTable!$1:$1048576,MATCH(AffectorValueTable!$B$1,AffectorValueTable!$1:$1,0),0)</f>
        <v>AddSpGainByHp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f t="shared" ref="J729:J733" si="65">J262*7/3</f>
        <v>0.35000000000000003</v>
      </c>
      <c r="N729">
        <v>2</v>
      </c>
      <c r="O729" s="2">
        <f t="shared" ca="1" si="61"/>
        <v>2</v>
      </c>
      <c r="S729" s="2" t="str">
        <f t="shared" ca="1" si="64"/>
        <v/>
      </c>
    </row>
    <row r="730" spans="1:19" x14ac:dyDescent="0.3">
      <c r="A730" t="str">
        <f t="shared" si="63"/>
        <v>LP_SpUpOverHalfHp_02</v>
      </c>
      <c r="B730" t="s">
        <v>472</v>
      </c>
      <c r="C730" t="str">
        <f>IF(ISERROR(VLOOKUP(B730,AffectorValueTable!$A:$A,1,0)),"어펙터밸류없음","")</f>
        <v/>
      </c>
      <c r="D730">
        <v>2</v>
      </c>
      <c r="E730" t="str">
        <f>VLOOKUP($B730,AffectorValueTable!$1:$1048576,MATCH(AffectorValueTable!$B$1,AffectorValueTable!$1:$1,0),0)</f>
        <v>AddSpGainByHp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f t="shared" si="65"/>
        <v>0.73499999999999999</v>
      </c>
      <c r="N730">
        <v>2</v>
      </c>
      <c r="O730" s="2">
        <f t="shared" ca="1" si="61"/>
        <v>2</v>
      </c>
      <c r="S730" s="2" t="str">
        <f t="shared" ca="1" si="64"/>
        <v/>
      </c>
    </row>
    <row r="731" spans="1:19" x14ac:dyDescent="0.3">
      <c r="A731" t="str">
        <f t="shared" si="63"/>
        <v>LP_SpUpOverHalfHp_03</v>
      </c>
      <c r="B731" t="s">
        <v>472</v>
      </c>
      <c r="C731" t="str">
        <f>IF(ISERROR(VLOOKUP(B731,AffectorValueTable!$A:$A,1,0)),"어펙터밸류없음","")</f>
        <v/>
      </c>
      <c r="D731">
        <v>3</v>
      </c>
      <c r="E731" t="str">
        <f>VLOOKUP($B731,AffectorValueTable!$1:$1048576,MATCH(AffectorValueTable!$B$1,AffectorValueTable!$1:$1,0),0)</f>
        <v>AddSpGainByHp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f t="shared" si="65"/>
        <v>1.155</v>
      </c>
      <c r="N731">
        <v>2</v>
      </c>
      <c r="O731" s="2">
        <f t="shared" ca="1" si="61"/>
        <v>2</v>
      </c>
      <c r="S731" s="2" t="str">
        <f t="shared" ca="1" si="64"/>
        <v/>
      </c>
    </row>
    <row r="732" spans="1:19" x14ac:dyDescent="0.3">
      <c r="A732" t="str">
        <f t="shared" si="63"/>
        <v>LP_SpUpOverHalfHp_04</v>
      </c>
      <c r="B732" t="s">
        <v>472</v>
      </c>
      <c r="C732" t="str">
        <f>IF(ISERROR(VLOOKUP(B732,AffectorValueTable!$A:$A,1,0)),"어펙터밸류없음","")</f>
        <v/>
      </c>
      <c r="D732">
        <v>4</v>
      </c>
      <c r="E732" t="str">
        <f>VLOOKUP($B732,AffectorValueTable!$1:$1048576,MATCH(AffectorValueTable!$B$1,AffectorValueTable!$1:$1,0),0)</f>
        <v>AddSpGainByHp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f t="shared" si="65"/>
        <v>1.61</v>
      </c>
      <c r="N732">
        <v>2</v>
      </c>
      <c r="O732" s="2">
        <f t="shared" ref="O732:O753" ca="1" si="66">IF(NOT(ISBLANK(N732)),N732,
IF(ISBLANK(M732),"",
VLOOKUP(M732,OFFSET(INDIRECT("$A:$B"),0,MATCH(M$1&amp;"_Verify",INDIRECT("$1:$1"),0)-1),2,0)
))</f>
        <v>2</v>
      </c>
      <c r="S732" s="2" t="str">
        <f t="shared" ca="1" si="64"/>
        <v/>
      </c>
    </row>
    <row r="733" spans="1:19" x14ac:dyDescent="0.3">
      <c r="A733" t="str">
        <f t="shared" si="63"/>
        <v>LP_SpUpOverHalfHp_05</v>
      </c>
      <c r="B733" t="s">
        <v>472</v>
      </c>
      <c r="C733" t="str">
        <f>IF(ISERROR(VLOOKUP(B733,AffectorValueTable!$A:$A,1,0)),"어펙터밸류없음","")</f>
        <v/>
      </c>
      <c r="D733">
        <v>5</v>
      </c>
      <c r="E733" t="str">
        <f>VLOOKUP($B733,AffectorValueTable!$1:$1048576,MATCH(AffectorValueTable!$B$1,AffectorValueTable!$1:$1,0),0)</f>
        <v>AddSpGainByHp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f t="shared" si="65"/>
        <v>2.0999999999999996</v>
      </c>
      <c r="N733">
        <v>2</v>
      </c>
      <c r="O733" s="2">
        <f t="shared" ca="1" si="66"/>
        <v>2</v>
      </c>
      <c r="S733" s="2" t="str">
        <f t="shared" ca="1" si="64"/>
        <v/>
      </c>
    </row>
    <row r="734" spans="1:19" x14ac:dyDescent="0.3">
      <c r="A734" t="str">
        <f t="shared" si="63"/>
        <v>LP_SpUpOverHalfHpBetter_01</v>
      </c>
      <c r="B734" t="s">
        <v>763</v>
      </c>
      <c r="C734" t="str">
        <f>IF(ISERROR(VLOOKUP(B734,AffectorValueTable!$A:$A,1,0)),"어펙터밸류없음","")</f>
        <v/>
      </c>
      <c r="D734">
        <v>1</v>
      </c>
      <c r="E734" t="str">
        <f>VLOOKUP($B734,AffectorValueTable!$1:$1048576,MATCH(AffectorValueTable!$B$1,AffectorValueTable!$1:$1,0),0)</f>
        <v>AddSpGainByHp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f t="shared" ref="J734:J736" si="67">J271*7/3</f>
        <v>0.58333333333333337</v>
      </c>
      <c r="N734">
        <v>2</v>
      </c>
      <c r="O734" s="2">
        <f t="shared" ca="1" si="66"/>
        <v>2</v>
      </c>
      <c r="S734" s="2" t="str">
        <f t="shared" ca="1" si="64"/>
        <v/>
      </c>
    </row>
    <row r="735" spans="1:19" x14ac:dyDescent="0.3">
      <c r="A735" t="str">
        <f t="shared" si="63"/>
        <v>LP_SpUpOverHalfHpBetter_02</v>
      </c>
      <c r="B735" t="s">
        <v>474</v>
      </c>
      <c r="C735" t="str">
        <f>IF(ISERROR(VLOOKUP(B735,AffectorValueTable!$A:$A,1,0)),"어펙터밸류없음","")</f>
        <v/>
      </c>
      <c r="D735">
        <v>2</v>
      </c>
      <c r="E735" t="str">
        <f>VLOOKUP($B735,AffectorValueTable!$1:$1048576,MATCH(AffectorValueTable!$B$1,AffectorValueTable!$1:$1,0),0)</f>
        <v>AddSpGainByHp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f t="shared" si="67"/>
        <v>1.2250000000000001</v>
      </c>
      <c r="N735">
        <v>2</v>
      </c>
      <c r="O735" s="2">
        <f t="shared" ca="1" si="66"/>
        <v>2</v>
      </c>
      <c r="S735" s="2" t="str">
        <f t="shared" ca="1" si="64"/>
        <v/>
      </c>
    </row>
    <row r="736" spans="1:19" x14ac:dyDescent="0.3">
      <c r="A736" t="str">
        <f t="shared" si="63"/>
        <v>LP_SpUpOverHalfHpBetter_03</v>
      </c>
      <c r="B736" t="s">
        <v>474</v>
      </c>
      <c r="C736" t="str">
        <f>IF(ISERROR(VLOOKUP(B736,AffectorValueTable!$A:$A,1,0)),"어펙터밸류없음","")</f>
        <v/>
      </c>
      <c r="D736">
        <v>3</v>
      </c>
      <c r="E736" t="str">
        <f>VLOOKUP($B736,AffectorValueTable!$1:$1048576,MATCH(AffectorValueTable!$B$1,AffectorValueTable!$1:$1,0),0)</f>
        <v>AddSpGainByHp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f t="shared" si="67"/>
        <v>1.925</v>
      </c>
      <c r="N736">
        <v>2</v>
      </c>
      <c r="O736" s="2">
        <f t="shared" ca="1" si="66"/>
        <v>2</v>
      </c>
      <c r="S736" s="2" t="str">
        <f t="shared" ca="1" si="64"/>
        <v/>
      </c>
    </row>
    <row r="737" spans="1:19" x14ac:dyDescent="0.3">
      <c r="A737" t="str">
        <f t="shared" si="63"/>
        <v>LP_HitSizeDown_01</v>
      </c>
      <c r="B737" t="s">
        <v>475</v>
      </c>
      <c r="C737" t="str">
        <f>IF(ISERROR(VLOOKUP(B737,AffectorValueTable!$A:$A,1,0)),"어펙터밸류없음","")</f>
        <v/>
      </c>
      <c r="D737">
        <v>1</v>
      </c>
      <c r="E737" t="str">
        <f>VLOOKUP($B737,AffectorValueTable!$1:$1048576,MATCH(AffectorValueTable!$B$1,AffectorValueTable!$1:$1,0),0)</f>
        <v>ChangeHitColliderSize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>
        <v>-1</v>
      </c>
      <c r="J737">
        <v>0.9</v>
      </c>
      <c r="O737" s="2" t="str">
        <f t="shared" ca="1" si="66"/>
        <v/>
      </c>
      <c r="S737" s="2" t="str">
        <f t="shared" ca="1" si="64"/>
        <v/>
      </c>
    </row>
    <row r="738" spans="1:19" x14ac:dyDescent="0.3">
      <c r="A738" t="str">
        <f t="shared" si="63"/>
        <v>LP_HitSizeDown_02</v>
      </c>
      <c r="B738" t="s">
        <v>475</v>
      </c>
      <c r="C738" t="str">
        <f>IF(ISERROR(VLOOKUP(B738,AffectorValueTable!$A:$A,1,0)),"어펙터밸류없음","")</f>
        <v/>
      </c>
      <c r="D738">
        <v>2</v>
      </c>
      <c r="E738" t="str">
        <f>VLOOKUP($B738,AffectorValueTable!$1:$1048576,MATCH(AffectorValueTable!$B$1,AffectorValueTable!$1:$1,0),0)</f>
        <v>ChangeHitColliderSize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I738">
        <v>-1</v>
      </c>
      <c r="J738">
        <v>0.8</v>
      </c>
      <c r="O738" s="2" t="str">
        <f t="shared" ca="1" si="66"/>
        <v/>
      </c>
      <c r="S738" s="2" t="str">
        <f t="shared" ca="1" si="64"/>
        <v/>
      </c>
    </row>
    <row r="739" spans="1:19" x14ac:dyDescent="0.3">
      <c r="A739" t="str">
        <f t="shared" si="63"/>
        <v>LP_HitSizeDown_03</v>
      </c>
      <c r="B739" t="s">
        <v>475</v>
      </c>
      <c r="C739" t="str">
        <f>IF(ISERROR(VLOOKUP(B739,AffectorValueTable!$A:$A,1,0)),"어펙터밸류없음","")</f>
        <v/>
      </c>
      <c r="D739">
        <v>3</v>
      </c>
      <c r="E739" t="str">
        <f>VLOOKUP($B739,AffectorValueTable!$1:$1048576,MATCH(AffectorValueTable!$B$1,AffectorValueTable!$1:$1,0),0)</f>
        <v>ChangeHitColliderSize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I739">
        <v>-1</v>
      </c>
      <c r="J739">
        <v>0.7</v>
      </c>
      <c r="O739" s="2" t="str">
        <f t="shared" ca="1" si="66"/>
        <v/>
      </c>
      <c r="S739" s="2" t="str">
        <f t="shared" ca="1" si="64"/>
        <v/>
      </c>
    </row>
    <row r="740" spans="1:19" x14ac:dyDescent="0.3">
      <c r="A740" t="str">
        <f t="shared" si="63"/>
        <v>LP_HitSizeDown_04</v>
      </c>
      <c r="B740" t="s">
        <v>475</v>
      </c>
      <c r="C740" t="str">
        <f>IF(ISERROR(VLOOKUP(B740,AffectorValueTable!$A:$A,1,0)),"어펙터밸류없음","")</f>
        <v/>
      </c>
      <c r="D740">
        <v>4</v>
      </c>
      <c r="E740" t="str">
        <f>VLOOKUP($B740,AffectorValueTable!$1:$1048576,MATCH(AffectorValueTable!$B$1,AffectorValueTable!$1:$1,0),0)</f>
        <v>ChangeHitColliderSize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-1</v>
      </c>
      <c r="J740">
        <v>0.6</v>
      </c>
      <c r="O740" s="2" t="str">
        <f t="shared" ca="1" si="66"/>
        <v/>
      </c>
      <c r="S740" s="2" t="str">
        <f t="shared" ca="1" si="64"/>
        <v/>
      </c>
    </row>
    <row r="741" spans="1:19" x14ac:dyDescent="0.3">
      <c r="A741" t="str">
        <f t="shared" si="63"/>
        <v>LP_HitSizeDown_05</v>
      </c>
      <c r="B741" t="s">
        <v>475</v>
      </c>
      <c r="C741" t="str">
        <f>IF(ISERROR(VLOOKUP(B741,AffectorValueTable!$A:$A,1,0)),"어펙터밸류없음","")</f>
        <v/>
      </c>
      <c r="D741">
        <v>5</v>
      </c>
      <c r="E741" t="str">
        <f>VLOOKUP($B741,AffectorValueTable!$1:$1048576,MATCH(AffectorValueTable!$B$1,AffectorValueTable!$1:$1,0),0)</f>
        <v>ChangeHitColliderSize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-1</v>
      </c>
      <c r="J741">
        <v>0.5</v>
      </c>
      <c r="O741" s="2" t="str">
        <f t="shared" ca="1" si="66"/>
        <v/>
      </c>
      <c r="S741" s="2" t="str">
        <f t="shared" ca="1" si="64"/>
        <v/>
      </c>
    </row>
    <row r="742" spans="1:19" x14ac:dyDescent="0.3">
      <c r="A742" t="str">
        <f t="shared" si="63"/>
        <v>PN_Magic1.5Times_01</v>
      </c>
      <c r="B742" t="s">
        <v>476</v>
      </c>
      <c r="C742" t="str">
        <f>IF(ISERROR(VLOOKUP(B742,AffectorValueTable!$A:$A,1,0)),"어펙터밸류없음","")</f>
        <v/>
      </c>
      <c r="D742">
        <v>1</v>
      </c>
      <c r="E742" t="str">
        <f>VLOOKUP($B742,AffectorValueTable!$1:$1048576,MATCH(AffectorValueTable!$B$1,AffectorValueTable!$1:$1,0),0)</f>
        <v>EnlargeDamage</v>
      </c>
      <c r="G742" t="s">
        <v>764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-1</v>
      </c>
      <c r="J742">
        <v>0.5</v>
      </c>
      <c r="O742" s="2" t="str">
        <f t="shared" ca="1" si="66"/>
        <v/>
      </c>
      <c r="S742" s="2" t="str">
        <f t="shared" ca="1" si="64"/>
        <v/>
      </c>
    </row>
    <row r="743" spans="1:19" x14ac:dyDescent="0.3">
      <c r="A743" t="str">
        <f t="shared" si="63"/>
        <v>PN_Machine1.5Times_01</v>
      </c>
      <c r="B743" t="s">
        <v>765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EnlargeDamage</v>
      </c>
      <c r="G743" t="s">
        <v>766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I743">
        <v>-1</v>
      </c>
      <c r="J743">
        <v>0.5</v>
      </c>
      <c r="O743" s="2" t="str">
        <f t="shared" ca="1" si="66"/>
        <v/>
      </c>
      <c r="S743" s="2" t="str">
        <f t="shared" ca="1" si="64"/>
        <v/>
      </c>
    </row>
    <row r="744" spans="1:19" x14ac:dyDescent="0.3">
      <c r="A744" t="str">
        <f t="shared" si="63"/>
        <v>PN_Nature1.5Times_01</v>
      </c>
      <c r="B744" t="s">
        <v>767</v>
      </c>
      <c r="C744" t="str">
        <f>IF(ISERROR(VLOOKUP(B744,AffectorValueTable!$A:$A,1,0)),"어펙터밸류없음","")</f>
        <v/>
      </c>
      <c r="D744">
        <v>1</v>
      </c>
      <c r="E744" t="str">
        <f>VLOOKUP($B744,AffectorValueTable!$1:$1048576,MATCH(AffectorValueTable!$B$1,AffectorValueTable!$1:$1,0),0)</f>
        <v>EnlargeDamage</v>
      </c>
      <c r="G744" t="s">
        <v>768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I744">
        <v>-1</v>
      </c>
      <c r="J744">
        <v>0.5</v>
      </c>
      <c r="O744" s="2" t="str">
        <f t="shared" ca="1" si="66"/>
        <v/>
      </c>
      <c r="S744" s="2" t="str">
        <f t="shared" ca="1" si="64"/>
        <v/>
      </c>
    </row>
    <row r="745" spans="1:19" x14ac:dyDescent="0.3">
      <c r="A745" t="str">
        <f t="shared" si="63"/>
        <v>PN_Qigong1.5Times_01</v>
      </c>
      <c r="B745" t="s">
        <v>769</v>
      </c>
      <c r="C745" t="str">
        <f>IF(ISERROR(VLOOKUP(B745,AffectorValueTable!$A:$A,1,0)),"어펙터밸류없음","")</f>
        <v/>
      </c>
      <c r="D745">
        <v>1</v>
      </c>
      <c r="E745" t="str">
        <f>VLOOKUP($B745,AffectorValueTable!$1:$1048576,MATCH(AffectorValueTable!$B$1,AffectorValueTable!$1:$1,0),0)</f>
        <v>EnlargeDamage</v>
      </c>
      <c r="G745" t="s">
        <v>770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I745">
        <v>-1</v>
      </c>
      <c r="J745">
        <v>0.5</v>
      </c>
      <c r="O745" s="2" t="str">
        <f t="shared" ca="1" si="66"/>
        <v/>
      </c>
      <c r="S745" s="2" t="str">
        <f t="shared" ca="1" si="64"/>
        <v/>
      </c>
    </row>
    <row r="746" spans="1:19" x14ac:dyDescent="0.3">
      <c r="A746" t="str">
        <f t="shared" si="63"/>
        <v>PN_Magic2Times_01</v>
      </c>
      <c r="B746" t="s">
        <v>771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EnlargeDamage</v>
      </c>
      <c r="G746" t="s">
        <v>764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-1</v>
      </c>
      <c r="J746">
        <v>1</v>
      </c>
      <c r="O746" s="2" t="str">
        <f t="shared" ca="1" si="66"/>
        <v/>
      </c>
      <c r="S746" s="2" t="str">
        <f t="shared" ca="1" si="64"/>
        <v/>
      </c>
    </row>
    <row r="747" spans="1:19" x14ac:dyDescent="0.3">
      <c r="A747" t="str">
        <f t="shared" si="63"/>
        <v>PN_Machine2Times_01</v>
      </c>
      <c r="B747" t="s">
        <v>482</v>
      </c>
      <c r="C747" t="str">
        <f>IF(ISERROR(VLOOKUP(B747,AffectorValueTable!$A:$A,1,0)),"어펙터밸류없음","")</f>
        <v/>
      </c>
      <c r="D747">
        <v>1</v>
      </c>
      <c r="E747" t="str">
        <f>VLOOKUP($B747,AffectorValueTable!$1:$1048576,MATCH(AffectorValueTable!$B$1,AffectorValueTable!$1:$1,0),0)</f>
        <v>EnlargeDamage</v>
      </c>
      <c r="G747" t="s">
        <v>772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-1</v>
      </c>
      <c r="J747">
        <v>1</v>
      </c>
      <c r="O747" s="2" t="str">
        <f t="shared" ca="1" si="66"/>
        <v/>
      </c>
      <c r="S747" s="2" t="str">
        <f t="shared" ca="1" si="64"/>
        <v/>
      </c>
    </row>
    <row r="748" spans="1:19" x14ac:dyDescent="0.3">
      <c r="A748" t="str">
        <f t="shared" si="63"/>
        <v>PN_Nature2Times_01</v>
      </c>
      <c r="B748" t="s">
        <v>773</v>
      </c>
      <c r="C748" t="str">
        <f>IF(ISERROR(VLOOKUP(B748,AffectorValueTable!$A:$A,1,0)),"어펙터밸류없음","")</f>
        <v/>
      </c>
      <c r="D748">
        <v>1</v>
      </c>
      <c r="E748" t="str">
        <f>VLOOKUP($B748,AffectorValueTable!$1:$1048576,MATCH(AffectorValueTable!$B$1,AffectorValueTable!$1:$1,0),0)</f>
        <v>EnlargeDamage</v>
      </c>
      <c r="G748" t="s">
        <v>768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-1</v>
      </c>
      <c r="J748">
        <v>1</v>
      </c>
      <c r="O748" s="2" t="str">
        <f t="shared" ca="1" si="66"/>
        <v/>
      </c>
      <c r="S748" s="2" t="str">
        <f t="shared" ca="1" si="64"/>
        <v/>
      </c>
    </row>
    <row r="749" spans="1:19" x14ac:dyDescent="0.3">
      <c r="A749" t="str">
        <f t="shared" si="63"/>
        <v>PN_Qigong2Times_01</v>
      </c>
      <c r="B749" t="s">
        <v>484</v>
      </c>
      <c r="C749" t="str">
        <f>IF(ISERROR(VLOOKUP(B749,AffectorValueTable!$A:$A,1,0)),"어펙터밸류없음","")</f>
        <v/>
      </c>
      <c r="D749">
        <v>1</v>
      </c>
      <c r="E749" t="str">
        <f>VLOOKUP($B749,AffectorValueTable!$1:$1048576,MATCH(AffectorValueTable!$B$1,AffectorValueTable!$1:$1,0),0)</f>
        <v>EnlargeDamage</v>
      </c>
      <c r="G749" t="s">
        <v>774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I749">
        <v>-1</v>
      </c>
      <c r="J749">
        <v>1</v>
      </c>
      <c r="O749" s="2" t="str">
        <f t="shared" ca="1" si="66"/>
        <v/>
      </c>
      <c r="S749" s="2" t="str">
        <f t="shared" ca="1" si="64"/>
        <v/>
      </c>
    </row>
    <row r="750" spans="1:19" x14ac:dyDescent="0.3">
      <c r="A750" t="str">
        <f t="shared" si="63"/>
        <v>PN_Magic3Times_01</v>
      </c>
      <c r="B750" t="s">
        <v>485</v>
      </c>
      <c r="C750" t="str">
        <f>IF(ISERROR(VLOOKUP(B750,AffectorValueTable!$A:$A,1,0)),"어펙터밸류없음","")</f>
        <v/>
      </c>
      <c r="D750">
        <v>1</v>
      </c>
      <c r="E750" t="str">
        <f>VLOOKUP($B750,AffectorValueTable!$1:$1048576,MATCH(AffectorValueTable!$B$1,AffectorValueTable!$1:$1,0),0)</f>
        <v>EnlargeDamage</v>
      </c>
      <c r="G750" t="s">
        <v>764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I750">
        <v>-1</v>
      </c>
      <c r="J750">
        <v>2</v>
      </c>
      <c r="O750" s="2" t="str">
        <f t="shared" ca="1" si="66"/>
        <v/>
      </c>
      <c r="S750" s="2" t="str">
        <f t="shared" ca="1" si="64"/>
        <v/>
      </c>
    </row>
    <row r="751" spans="1:19" x14ac:dyDescent="0.3">
      <c r="A751" t="str">
        <f t="shared" si="63"/>
        <v>PN_Machine3Times_01</v>
      </c>
      <c r="B751" t="s">
        <v>486</v>
      </c>
      <c r="C751" t="str">
        <f>IF(ISERROR(VLOOKUP(B751,AffectorValueTable!$A:$A,1,0)),"어펙터밸류없음","")</f>
        <v/>
      </c>
      <c r="D751">
        <v>1</v>
      </c>
      <c r="E751" t="str">
        <f>VLOOKUP($B751,AffectorValueTable!$1:$1048576,MATCH(AffectorValueTable!$B$1,AffectorValueTable!$1:$1,0),0)</f>
        <v>EnlargeDamage</v>
      </c>
      <c r="G751" t="s">
        <v>772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I751">
        <v>-1</v>
      </c>
      <c r="J751">
        <v>2</v>
      </c>
      <c r="O751" s="2" t="str">
        <f t="shared" ca="1" si="66"/>
        <v/>
      </c>
      <c r="S751" s="2" t="str">
        <f t="shared" ca="1" si="64"/>
        <v/>
      </c>
    </row>
    <row r="752" spans="1:19" x14ac:dyDescent="0.3">
      <c r="A752" t="str">
        <f t="shared" si="63"/>
        <v>PN_Nature3Times_01</v>
      </c>
      <c r="B752" t="s">
        <v>487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EnlargeDamage</v>
      </c>
      <c r="G752" t="s">
        <v>768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-1</v>
      </c>
      <c r="J752">
        <v>2</v>
      </c>
      <c r="O752" s="2" t="str">
        <f t="shared" ca="1" si="66"/>
        <v/>
      </c>
      <c r="S752" s="2" t="str">
        <f t="shared" ca="1" si="64"/>
        <v/>
      </c>
    </row>
    <row r="753" spans="1:19" x14ac:dyDescent="0.3">
      <c r="A753" t="str">
        <f t="shared" si="63"/>
        <v>PN_Qigong3Times_01</v>
      </c>
      <c r="B753" t="s">
        <v>488</v>
      </c>
      <c r="C753" t="str">
        <f>IF(ISERROR(VLOOKUP(B753,AffectorValueTable!$A:$A,1,0)),"어펙터밸류없음","")</f>
        <v/>
      </c>
      <c r="D753">
        <v>1</v>
      </c>
      <c r="E753" t="str">
        <f>VLOOKUP($B753,AffectorValueTable!$1:$1048576,MATCH(AffectorValueTable!$B$1,AffectorValueTable!$1:$1,0),0)</f>
        <v>EnlargeDamage</v>
      </c>
      <c r="G753" t="s">
        <v>774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-1</v>
      </c>
      <c r="J753">
        <v>2</v>
      </c>
      <c r="O753" s="2" t="str">
        <f t="shared" ca="1" si="66"/>
        <v/>
      </c>
      <c r="S753" s="2" t="str">
        <f t="shared" ca="1" si="64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16:Q753 M3:M753 Q3:Q507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775</v>
      </c>
      <c r="B1" t="s">
        <v>776</v>
      </c>
      <c r="C1" t="s">
        <v>777</v>
      </c>
      <c r="D1" t="s">
        <v>778</v>
      </c>
      <c r="E1" t="s">
        <v>779</v>
      </c>
    </row>
    <row r="2" spans="1:5" x14ac:dyDescent="0.3">
      <c r="A2" t="s">
        <v>637</v>
      </c>
      <c r="B2" t="s">
        <v>780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781</v>
      </c>
      <c r="B3" t="s">
        <v>782</v>
      </c>
      <c r="C3" t="s">
        <v>783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784</v>
      </c>
      <c r="B4" t="s">
        <v>785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786</v>
      </c>
      <c r="B5" t="s">
        <v>787</v>
      </c>
      <c r="C5" t="s">
        <v>788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789</v>
      </c>
      <c r="B1" t="s">
        <v>790</v>
      </c>
      <c r="C1" t="s">
        <v>791</v>
      </c>
      <c r="D1" t="s">
        <v>792</v>
      </c>
      <c r="E1" t="s">
        <v>793</v>
      </c>
      <c r="F1" t="s">
        <v>794</v>
      </c>
      <c r="G1" t="s">
        <v>795</v>
      </c>
      <c r="I1" t="s">
        <v>796</v>
      </c>
      <c r="J1" t="s">
        <v>5</v>
      </c>
      <c r="L1" t="s">
        <v>797</v>
      </c>
      <c r="M1" t="s">
        <v>5</v>
      </c>
    </row>
    <row r="2" spans="1:13" x14ac:dyDescent="0.3">
      <c r="A2" t="s">
        <v>798</v>
      </c>
      <c r="B2" t="s">
        <v>799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800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801</v>
      </c>
      <c r="J2">
        <v>1</v>
      </c>
      <c r="L2" s="5" t="s">
        <v>802</v>
      </c>
      <c r="M2">
        <v>1</v>
      </c>
    </row>
    <row r="3" spans="1:13" x14ac:dyDescent="0.3">
      <c r="A3" t="s">
        <v>772</v>
      </c>
      <c r="B3" t="s">
        <v>799</v>
      </c>
      <c r="C3" s="1">
        <f t="shared" ca="1" si="0"/>
        <v>7</v>
      </c>
      <c r="D3" t="s">
        <v>800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803</v>
      </c>
      <c r="J3">
        <v>2</v>
      </c>
      <c r="L3" t="s">
        <v>804</v>
      </c>
      <c r="M3">
        <v>2</v>
      </c>
    </row>
    <row r="4" spans="1:13" x14ac:dyDescent="0.3">
      <c r="A4" t="s">
        <v>805</v>
      </c>
      <c r="B4" t="s">
        <v>799</v>
      </c>
      <c r="C4" s="1">
        <f t="shared" ca="1" si="0"/>
        <v>7</v>
      </c>
      <c r="D4" t="s">
        <v>800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806</v>
      </c>
      <c r="J4">
        <v>3</v>
      </c>
      <c r="L4" t="s">
        <v>807</v>
      </c>
      <c r="M4">
        <v>3</v>
      </c>
    </row>
    <row r="5" spans="1:13" x14ac:dyDescent="0.3">
      <c r="A5" t="s">
        <v>774</v>
      </c>
      <c r="B5" t="s">
        <v>799</v>
      </c>
      <c r="C5" s="1">
        <f t="shared" ca="1" si="0"/>
        <v>7</v>
      </c>
      <c r="D5" t="s">
        <v>800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808</v>
      </c>
      <c r="J5">
        <v>4</v>
      </c>
      <c r="L5" t="s">
        <v>809</v>
      </c>
      <c r="M5">
        <v>4</v>
      </c>
    </row>
    <row r="6" spans="1:13" x14ac:dyDescent="0.3">
      <c r="A6" t="s">
        <v>810</v>
      </c>
      <c r="B6" t="s">
        <v>811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812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813</v>
      </c>
      <c r="J6">
        <v>5</v>
      </c>
      <c r="L6" t="s">
        <v>814</v>
      </c>
      <c r="M6">
        <v>5</v>
      </c>
    </row>
    <row r="7" spans="1:13" x14ac:dyDescent="0.3">
      <c r="A7" t="s">
        <v>815</v>
      </c>
      <c r="B7" t="s">
        <v>811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812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816</v>
      </c>
      <c r="J7">
        <v>6</v>
      </c>
      <c r="L7" t="s">
        <v>817</v>
      </c>
      <c r="M7">
        <v>6</v>
      </c>
    </row>
    <row r="8" spans="1:13" x14ac:dyDescent="0.3">
      <c r="A8" t="s">
        <v>818</v>
      </c>
      <c r="B8" t="s">
        <v>811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812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819</v>
      </c>
      <c r="J8">
        <v>7</v>
      </c>
    </row>
    <row r="9" spans="1:13" x14ac:dyDescent="0.3">
      <c r="I9" t="s">
        <v>820</v>
      </c>
      <c r="J9">
        <v>8</v>
      </c>
    </row>
    <row r="10" spans="1:13" x14ac:dyDescent="0.3">
      <c r="I10" t="s">
        <v>821</v>
      </c>
      <c r="J10">
        <v>9</v>
      </c>
    </row>
    <row r="11" spans="1:13" x14ac:dyDescent="0.3">
      <c r="I11" t="s">
        <v>822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1153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1152</v>
      </c>
      <c r="C3" s="3" t="s">
        <v>831</v>
      </c>
      <c r="D3" s="6"/>
      <c r="E3" s="3" t="s">
        <v>1151</v>
      </c>
      <c r="F3" s="7" t="s">
        <v>1150</v>
      </c>
      <c r="G3" s="7" t="s">
        <v>1149</v>
      </c>
      <c r="H3" s="7" t="s">
        <v>1148</v>
      </c>
      <c r="I3" s="7" t="s">
        <v>908</v>
      </c>
      <c r="J3" s="7" t="s">
        <v>1147</v>
      </c>
      <c r="K3" s="7" t="s">
        <v>1146</v>
      </c>
      <c r="L3" s="7"/>
      <c r="M3" s="7" t="s">
        <v>830</v>
      </c>
    </row>
    <row r="4" spans="1:13" ht="24" x14ac:dyDescent="0.3">
      <c r="A4" t="s">
        <v>13</v>
      </c>
      <c r="B4" s="8" t="s">
        <v>1145</v>
      </c>
      <c r="C4" s="3" t="s">
        <v>828</v>
      </c>
      <c r="D4" s="7" t="s">
        <v>957</v>
      </c>
      <c r="E4" s="3" t="s">
        <v>1144</v>
      </c>
      <c r="F4" s="6"/>
      <c r="G4" s="6"/>
      <c r="H4" s="7" t="s">
        <v>1143</v>
      </c>
      <c r="I4" s="6"/>
      <c r="J4" s="6"/>
      <c r="K4" s="6"/>
      <c r="L4" s="6" t="s">
        <v>842</v>
      </c>
      <c r="M4" s="6" t="s">
        <v>1142</v>
      </c>
    </row>
    <row r="5" spans="1:13" ht="60" x14ac:dyDescent="0.3">
      <c r="A5" t="s">
        <v>15</v>
      </c>
      <c r="B5" s="8" t="s">
        <v>1141</v>
      </c>
      <c r="C5" s="3" t="s">
        <v>1140</v>
      </c>
      <c r="D5" s="3" t="s">
        <v>1139</v>
      </c>
      <c r="E5" s="3" t="s">
        <v>1138</v>
      </c>
      <c r="F5" s="3" t="s">
        <v>1137</v>
      </c>
      <c r="G5" s="3" t="s">
        <v>1136</v>
      </c>
      <c r="H5" s="3" t="s">
        <v>1135</v>
      </c>
      <c r="I5" s="3" t="s">
        <v>1134</v>
      </c>
      <c r="J5" s="6"/>
      <c r="K5" s="6"/>
      <c r="L5" s="6"/>
      <c r="M5" s="6"/>
    </row>
    <row r="6" spans="1:13" ht="48" x14ac:dyDescent="0.3">
      <c r="A6" t="s">
        <v>1133</v>
      </c>
      <c r="B6" s="7" t="s">
        <v>1132</v>
      </c>
      <c r="C6" s="3" t="s">
        <v>828</v>
      </c>
      <c r="D6" s="6" t="s">
        <v>1131</v>
      </c>
      <c r="E6" s="6" t="s">
        <v>1130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1129</v>
      </c>
      <c r="C7" s="7"/>
      <c r="D7" s="6"/>
      <c r="E7" s="6"/>
      <c r="F7" s="6"/>
      <c r="G7" s="6"/>
      <c r="H7" s="6"/>
      <c r="I7" s="6"/>
      <c r="J7" s="6" t="s">
        <v>1128</v>
      </c>
      <c r="K7" s="6"/>
      <c r="L7" s="6"/>
      <c r="M7" s="6"/>
    </row>
    <row r="8" spans="1:13" ht="24" x14ac:dyDescent="0.3">
      <c r="A8" t="s">
        <v>21</v>
      </c>
      <c r="B8" s="8" t="s">
        <v>1127</v>
      </c>
      <c r="C8" s="3" t="s">
        <v>828</v>
      </c>
      <c r="D8" s="3" t="s">
        <v>1126</v>
      </c>
      <c r="E8" s="3" t="s">
        <v>1185</v>
      </c>
      <c r="F8" s="6"/>
      <c r="G8" s="3" t="s">
        <v>1125</v>
      </c>
      <c r="H8" s="3" t="s">
        <v>1124</v>
      </c>
      <c r="I8" s="3" t="s">
        <v>1123</v>
      </c>
      <c r="J8" s="3" t="s">
        <v>1184</v>
      </c>
      <c r="K8" s="6"/>
      <c r="L8" s="6"/>
      <c r="M8" s="6" t="s">
        <v>823</v>
      </c>
    </row>
    <row r="9" spans="1:13" ht="24" x14ac:dyDescent="0.3">
      <c r="A9" t="s">
        <v>23</v>
      </c>
      <c r="B9" s="8" t="s">
        <v>1122</v>
      </c>
      <c r="C9" s="3" t="s">
        <v>828</v>
      </c>
      <c r="D9" s="6"/>
      <c r="E9" s="6"/>
      <c r="F9" s="6"/>
      <c r="G9" s="6"/>
      <c r="H9" s="6"/>
      <c r="I9" s="6"/>
      <c r="J9" s="6"/>
      <c r="K9" s="6"/>
      <c r="L9" s="6" t="s">
        <v>842</v>
      </c>
      <c r="M9" s="6"/>
    </row>
    <row r="10" spans="1:13" ht="24" x14ac:dyDescent="0.3">
      <c r="A10" t="s">
        <v>25</v>
      </c>
      <c r="B10" s="8" t="s">
        <v>1121</v>
      </c>
      <c r="C10" s="3" t="s">
        <v>828</v>
      </c>
      <c r="D10" s="6"/>
      <c r="E10" s="6"/>
      <c r="F10" s="6"/>
      <c r="G10" s="6"/>
      <c r="H10" s="6"/>
      <c r="I10" s="6"/>
      <c r="J10" s="6"/>
      <c r="K10" s="6"/>
      <c r="L10" s="6" t="s">
        <v>842</v>
      </c>
      <c r="M10" s="6"/>
    </row>
    <row r="11" spans="1:13" ht="36" x14ac:dyDescent="0.3">
      <c r="A11" t="s">
        <v>27</v>
      </c>
      <c r="B11" s="7" t="s">
        <v>1120</v>
      </c>
      <c r="C11" s="3" t="s">
        <v>828</v>
      </c>
      <c r="D11" s="6"/>
      <c r="E11" s="6"/>
      <c r="F11" s="6"/>
      <c r="G11" s="6"/>
      <c r="H11" s="6"/>
      <c r="I11" s="6"/>
      <c r="J11" s="6" t="s">
        <v>1119</v>
      </c>
      <c r="K11" s="6"/>
      <c r="L11" s="6"/>
      <c r="M11" s="6"/>
    </row>
    <row r="12" spans="1:13" ht="24" x14ac:dyDescent="0.3">
      <c r="A12" t="s">
        <v>29</v>
      </c>
      <c r="B12" s="8" t="s">
        <v>1118</v>
      </c>
      <c r="C12" s="3"/>
      <c r="D12" s="3" t="s">
        <v>1117</v>
      </c>
      <c r="E12" s="3" t="s">
        <v>1101</v>
      </c>
      <c r="F12" s="3" t="s">
        <v>1100</v>
      </c>
      <c r="G12" s="6" t="s">
        <v>824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1116</v>
      </c>
      <c r="C13" s="7" t="s">
        <v>828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1115</v>
      </c>
      <c r="C14" s="7" t="s">
        <v>828</v>
      </c>
      <c r="D14" s="7" t="s">
        <v>1114</v>
      </c>
      <c r="E14" s="8"/>
      <c r="F14" s="8"/>
      <c r="G14" s="7" t="s">
        <v>1113</v>
      </c>
      <c r="H14" s="7" t="s">
        <v>997</v>
      </c>
      <c r="I14" s="7" t="s">
        <v>1112</v>
      </c>
      <c r="J14" s="8"/>
      <c r="K14" s="7" t="s">
        <v>1111</v>
      </c>
      <c r="L14" s="8"/>
      <c r="M14" s="8"/>
    </row>
    <row r="15" spans="1:13" ht="60" x14ac:dyDescent="0.3">
      <c r="A15" t="s">
        <v>1110</v>
      </c>
      <c r="B15" s="7" t="s">
        <v>1109</v>
      </c>
      <c r="C15" s="7" t="s">
        <v>1108</v>
      </c>
      <c r="D15" s="3" t="s">
        <v>1107</v>
      </c>
      <c r="E15" s="3" t="s">
        <v>1106</v>
      </c>
      <c r="F15" s="3" t="s">
        <v>1105</v>
      </c>
      <c r="G15" s="3" t="s">
        <v>1104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1103</v>
      </c>
      <c r="C16" s="7" t="s">
        <v>828</v>
      </c>
      <c r="D16" s="3" t="s">
        <v>1102</v>
      </c>
      <c r="E16" s="3" t="s">
        <v>1101</v>
      </c>
      <c r="F16" s="3" t="s">
        <v>1100</v>
      </c>
      <c r="G16" s="6" t="s">
        <v>824</v>
      </c>
      <c r="H16" s="3" t="s">
        <v>1099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1098</v>
      </c>
      <c r="C17" s="7" t="s">
        <v>828</v>
      </c>
      <c r="D17" s="3" t="s">
        <v>1097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1096</v>
      </c>
      <c r="C18" s="7" t="s">
        <v>828</v>
      </c>
      <c r="D18" s="3" t="s">
        <v>855</v>
      </c>
      <c r="E18" s="3" t="s">
        <v>1095</v>
      </c>
      <c r="F18" s="8"/>
      <c r="G18" s="7" t="s">
        <v>1094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1093</v>
      </c>
      <c r="C19" s="7" t="s">
        <v>828</v>
      </c>
      <c r="D19" s="3" t="s">
        <v>1092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1091</v>
      </c>
      <c r="C20" s="7" t="s">
        <v>828</v>
      </c>
      <c r="D20" s="3" t="s">
        <v>1090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1089</v>
      </c>
      <c r="C21" s="7" t="s">
        <v>828</v>
      </c>
      <c r="D21" s="3" t="s">
        <v>1088</v>
      </c>
      <c r="E21" s="3"/>
      <c r="F21" s="8"/>
      <c r="G21" s="7" t="s">
        <v>1087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1086</v>
      </c>
      <c r="C22" s="7"/>
      <c r="D22" s="3"/>
      <c r="E22" s="3"/>
      <c r="F22" s="8"/>
      <c r="G22" s="7" t="s">
        <v>1085</v>
      </c>
      <c r="H22" s="7" t="s">
        <v>1084</v>
      </c>
      <c r="I22" s="3" t="s">
        <v>845</v>
      </c>
      <c r="J22" s="7" t="s">
        <v>834</v>
      </c>
      <c r="K22" s="8"/>
      <c r="L22" s="8"/>
      <c r="M22" s="8"/>
    </row>
    <row r="23" spans="1:13" ht="24" x14ac:dyDescent="0.3">
      <c r="A23" t="s">
        <v>477</v>
      </c>
      <c r="B23" s="7" t="s">
        <v>1083</v>
      </c>
      <c r="C23" s="7" t="s">
        <v>828</v>
      </c>
      <c r="D23" s="3" t="s">
        <v>1082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1081</v>
      </c>
      <c r="C24" s="7" t="s">
        <v>828</v>
      </c>
      <c r="D24" s="3" t="s">
        <v>953</v>
      </c>
      <c r="E24" s="3" t="s">
        <v>1080</v>
      </c>
      <c r="F24" s="8"/>
      <c r="G24" s="7"/>
      <c r="H24" s="7" t="s">
        <v>1079</v>
      </c>
      <c r="I24" s="3" t="s">
        <v>845</v>
      </c>
      <c r="J24" s="7" t="s">
        <v>1078</v>
      </c>
      <c r="K24" s="8"/>
      <c r="L24" s="8"/>
      <c r="M24" s="7" t="s">
        <v>1077</v>
      </c>
    </row>
    <row r="25" spans="1:13" ht="48" x14ac:dyDescent="0.3">
      <c r="A25" t="s">
        <v>55</v>
      </c>
      <c r="B25" s="7" t="s">
        <v>1076</v>
      </c>
      <c r="C25" s="7" t="s">
        <v>828</v>
      </c>
      <c r="D25" s="3" t="s">
        <v>1075</v>
      </c>
      <c r="E25" s="3"/>
      <c r="F25" s="8"/>
      <c r="G25" s="7" t="s">
        <v>1074</v>
      </c>
      <c r="H25" s="7" t="s">
        <v>1073</v>
      </c>
      <c r="I25" s="3" t="s">
        <v>1072</v>
      </c>
      <c r="J25" s="7" t="s">
        <v>1071</v>
      </c>
      <c r="K25" s="7" t="s">
        <v>1070</v>
      </c>
      <c r="L25" s="9" t="s">
        <v>1069</v>
      </c>
      <c r="M25" s="7" t="s">
        <v>1068</v>
      </c>
    </row>
    <row r="26" spans="1:13" ht="36" x14ac:dyDescent="0.3">
      <c r="A26" t="s">
        <v>58</v>
      </c>
      <c r="B26" s="7" t="s">
        <v>1067</v>
      </c>
      <c r="C26" s="7" t="s">
        <v>1066</v>
      </c>
      <c r="D26" s="3"/>
      <c r="E26" s="3"/>
      <c r="F26" s="8"/>
      <c r="G26" s="7" t="s">
        <v>1065</v>
      </c>
      <c r="H26" s="7"/>
      <c r="I26" s="3"/>
      <c r="J26" s="7" t="s">
        <v>1062</v>
      </c>
      <c r="K26" s="8"/>
      <c r="L26" s="8"/>
      <c r="M26" s="7"/>
    </row>
    <row r="27" spans="1:13" ht="36" x14ac:dyDescent="0.3">
      <c r="A27" t="s">
        <v>60</v>
      </c>
      <c r="B27" s="7" t="s">
        <v>1064</v>
      </c>
      <c r="C27" s="7"/>
      <c r="D27" s="3" t="s">
        <v>1063</v>
      </c>
      <c r="E27" s="3"/>
      <c r="F27" s="8"/>
      <c r="G27" s="7"/>
      <c r="H27" s="7"/>
      <c r="I27" s="3"/>
      <c r="J27" s="7" t="s">
        <v>1062</v>
      </c>
      <c r="K27" s="7" t="s">
        <v>1061</v>
      </c>
      <c r="L27" s="8"/>
      <c r="M27" s="7"/>
    </row>
    <row r="28" spans="1:13" ht="24" x14ac:dyDescent="0.3">
      <c r="A28" t="s">
        <v>62</v>
      </c>
      <c r="B28" s="7" t="s">
        <v>1060</v>
      </c>
      <c r="C28" s="7" t="s">
        <v>828</v>
      </c>
      <c r="D28" s="3" t="s">
        <v>1059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1058</v>
      </c>
      <c r="C29" s="7"/>
      <c r="D29" s="3"/>
      <c r="E29" s="3"/>
      <c r="F29" s="8"/>
      <c r="G29" s="7" t="s">
        <v>1057</v>
      </c>
      <c r="H29" s="7" t="s">
        <v>1056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1055</v>
      </c>
      <c r="C30" s="7"/>
      <c r="D30" s="6"/>
      <c r="E30" s="6"/>
      <c r="F30" s="6"/>
      <c r="G30" s="6" t="s">
        <v>1054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1053</v>
      </c>
      <c r="C31" s="7" t="s">
        <v>1052</v>
      </c>
      <c r="D31" s="7" t="s">
        <v>1051</v>
      </c>
      <c r="E31" s="7" t="s">
        <v>1050</v>
      </c>
      <c r="F31" s="7" t="s">
        <v>1049</v>
      </c>
      <c r="G31" s="6" t="s">
        <v>1048</v>
      </c>
      <c r="H31" s="6" t="s">
        <v>1047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1046</v>
      </c>
      <c r="C32" s="7"/>
      <c r="D32" s="6"/>
      <c r="E32" s="6"/>
      <c r="F32" s="6"/>
      <c r="G32" s="6" t="s">
        <v>1045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1044</v>
      </c>
      <c r="C33" s="7"/>
      <c r="D33" s="6"/>
      <c r="E33" s="6"/>
      <c r="F33" s="6"/>
      <c r="G33" s="6" t="s">
        <v>1043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1042</v>
      </c>
      <c r="C34" s="7"/>
      <c r="D34" s="3" t="s">
        <v>1041</v>
      </c>
      <c r="E34" s="6"/>
      <c r="F34" s="6"/>
      <c r="G34" s="6" t="s">
        <v>1040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1039</v>
      </c>
      <c r="C35" s="7"/>
      <c r="D35" s="6"/>
      <c r="E35" s="6"/>
      <c r="F35" s="6"/>
      <c r="G35" s="6" t="s">
        <v>1038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1037</v>
      </c>
      <c r="C36" s="7"/>
      <c r="D36" s="6"/>
      <c r="E36" s="6"/>
      <c r="F36" s="6"/>
      <c r="G36" s="6" t="s">
        <v>1036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1035</v>
      </c>
      <c r="C37" s="7"/>
      <c r="D37" s="6"/>
      <c r="E37" s="6"/>
      <c r="F37" s="6"/>
      <c r="G37" s="6" t="s">
        <v>1034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1033</v>
      </c>
      <c r="C38" s="7"/>
      <c r="D38" s="3" t="s">
        <v>1032</v>
      </c>
      <c r="E38" s="6"/>
      <c r="F38" s="6"/>
      <c r="G38" s="6" t="s">
        <v>1031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1030</v>
      </c>
      <c r="C39" s="3"/>
      <c r="D39" s="3" t="s">
        <v>1029</v>
      </c>
      <c r="E39" s="3" t="s">
        <v>1028</v>
      </c>
      <c r="F39" s="6"/>
      <c r="G39" s="6"/>
      <c r="H39" s="3" t="s">
        <v>1017</v>
      </c>
      <c r="I39" s="6"/>
      <c r="J39" s="6"/>
      <c r="K39" s="7" t="s">
        <v>1026</v>
      </c>
      <c r="L39" s="6"/>
      <c r="M39" s="6"/>
    </row>
    <row r="40" spans="1:13" ht="36" x14ac:dyDescent="0.3">
      <c r="A40" t="s">
        <v>87</v>
      </c>
      <c r="B40" s="7" t="s">
        <v>1027</v>
      </c>
      <c r="C40" s="3"/>
      <c r="D40" s="3" t="s">
        <v>1021</v>
      </c>
      <c r="E40" s="6"/>
      <c r="F40" s="6"/>
      <c r="G40" s="6"/>
      <c r="H40" s="3" t="s">
        <v>1017</v>
      </c>
      <c r="I40" s="6"/>
      <c r="J40" s="3"/>
      <c r="K40" s="7" t="s">
        <v>1026</v>
      </c>
      <c r="L40" s="3" t="s">
        <v>1025</v>
      </c>
      <c r="M40" s="3" t="s">
        <v>1024</v>
      </c>
    </row>
    <row r="41" spans="1:13" ht="72" x14ac:dyDescent="0.3">
      <c r="A41" t="s">
        <v>1023</v>
      </c>
      <c r="B41" s="7" t="s">
        <v>1022</v>
      </c>
      <c r="C41" s="3"/>
      <c r="D41" s="3" t="s">
        <v>1021</v>
      </c>
      <c r="E41" s="3" t="s">
        <v>1020</v>
      </c>
      <c r="F41" s="3" t="s">
        <v>1019</v>
      </c>
      <c r="G41" s="3" t="s">
        <v>1018</v>
      </c>
      <c r="H41" s="3" t="s">
        <v>1017</v>
      </c>
      <c r="I41" s="3" t="s">
        <v>1016</v>
      </c>
      <c r="J41" s="6"/>
      <c r="K41" s="7" t="s">
        <v>1015</v>
      </c>
      <c r="L41" s="6"/>
      <c r="M41" s="6"/>
    </row>
    <row r="42" spans="1:13" ht="48" x14ac:dyDescent="0.3">
      <c r="A42" t="s">
        <v>94</v>
      </c>
      <c r="B42" s="7" t="s">
        <v>1014</v>
      </c>
      <c r="C42" s="3" t="s">
        <v>1013</v>
      </c>
      <c r="D42" s="3"/>
      <c r="E42" s="3"/>
      <c r="F42" s="3"/>
      <c r="G42" s="3" t="s">
        <v>1012</v>
      </c>
      <c r="H42" s="3"/>
      <c r="I42" s="6"/>
      <c r="J42" s="6"/>
      <c r="K42" s="7"/>
      <c r="L42" s="6"/>
      <c r="M42" s="6"/>
    </row>
    <row r="43" spans="1:13" ht="24" x14ac:dyDescent="0.3">
      <c r="A43" t="s">
        <v>1011</v>
      </c>
      <c r="B43" s="7" t="s">
        <v>1010</v>
      </c>
      <c r="C43" s="3"/>
      <c r="D43" s="3"/>
      <c r="E43" s="3"/>
      <c r="F43" s="3"/>
      <c r="G43" s="3" t="s">
        <v>1009</v>
      </c>
      <c r="H43" s="3"/>
      <c r="I43" s="6"/>
      <c r="J43" s="6"/>
      <c r="K43" s="7"/>
      <c r="L43" s="6"/>
      <c r="M43" s="6"/>
    </row>
    <row r="44" spans="1:13" ht="24" x14ac:dyDescent="0.3">
      <c r="A44" t="s">
        <v>1008</v>
      </c>
      <c r="B44" s="7" t="s">
        <v>1007</v>
      </c>
      <c r="C44" s="7" t="s">
        <v>828</v>
      </c>
      <c r="D44" s="3" t="s">
        <v>1006</v>
      </c>
      <c r="E44" s="3"/>
      <c r="F44" s="3"/>
      <c r="G44" s="3"/>
      <c r="H44" s="3"/>
      <c r="I44" s="6"/>
      <c r="J44" s="6"/>
      <c r="K44" s="7"/>
      <c r="L44" s="6"/>
      <c r="M44" s="6" t="s">
        <v>823</v>
      </c>
    </row>
    <row r="45" spans="1:13" ht="24" x14ac:dyDescent="0.3">
      <c r="A45" t="s">
        <v>100</v>
      </c>
      <c r="B45" s="7" t="s">
        <v>1005</v>
      </c>
      <c r="C45" s="7"/>
      <c r="D45" s="6" t="s">
        <v>1004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1003</v>
      </c>
      <c r="C46" s="6"/>
      <c r="D46" s="6"/>
      <c r="E46" s="6"/>
      <c r="F46" s="6"/>
      <c r="G46" s="6"/>
      <c r="H46" s="6"/>
      <c r="I46" s="6"/>
      <c r="J46" s="6" t="s">
        <v>1002</v>
      </c>
      <c r="K46" s="6"/>
      <c r="L46" s="6"/>
      <c r="M46" s="6"/>
    </row>
    <row r="47" spans="1:13" ht="24" x14ac:dyDescent="0.3">
      <c r="A47" t="s">
        <v>358</v>
      </c>
      <c r="B47" s="7" t="s">
        <v>1001</v>
      </c>
      <c r="C47" s="7" t="s">
        <v>828</v>
      </c>
      <c r="I47" s="3" t="s">
        <v>1000</v>
      </c>
      <c r="J47" s="8"/>
      <c r="K47" s="8"/>
      <c r="L47" s="6"/>
      <c r="M47" s="6"/>
    </row>
    <row r="48" spans="1:13" ht="24" x14ac:dyDescent="0.3">
      <c r="A48" t="s">
        <v>999</v>
      </c>
      <c r="B48" s="7" t="s">
        <v>998</v>
      </c>
      <c r="C48" s="7" t="s">
        <v>828</v>
      </c>
      <c r="H48" s="6" t="s">
        <v>997</v>
      </c>
      <c r="I48" s="3"/>
      <c r="J48" s="7"/>
      <c r="L48" s="3" t="s">
        <v>996</v>
      </c>
      <c r="M48" s="6" t="s">
        <v>995</v>
      </c>
    </row>
    <row r="49" spans="1:13" ht="36" x14ac:dyDescent="0.3">
      <c r="A49" t="s">
        <v>300</v>
      </c>
      <c r="B49" s="7" t="s">
        <v>994</v>
      </c>
      <c r="C49" s="7" t="s">
        <v>828</v>
      </c>
      <c r="J49" s="7" t="s">
        <v>987</v>
      </c>
      <c r="K49" s="7" t="s">
        <v>986</v>
      </c>
    </row>
    <row r="50" spans="1:13" ht="36" x14ac:dyDescent="0.3">
      <c r="A50" t="s">
        <v>304</v>
      </c>
      <c r="B50" s="7" t="s">
        <v>993</v>
      </c>
      <c r="C50" s="7" t="s">
        <v>992</v>
      </c>
      <c r="E50" s="7" t="s">
        <v>991</v>
      </c>
      <c r="F50" s="7" t="s">
        <v>990</v>
      </c>
      <c r="H50" s="3" t="s">
        <v>989</v>
      </c>
      <c r="I50" s="3" t="s">
        <v>988</v>
      </c>
      <c r="J50" s="7" t="s">
        <v>987</v>
      </c>
      <c r="K50" s="7" t="s">
        <v>986</v>
      </c>
      <c r="L50" s="3" t="s">
        <v>985</v>
      </c>
      <c r="M50" s="3" t="s">
        <v>984</v>
      </c>
    </row>
    <row r="51" spans="1:13" ht="36" x14ac:dyDescent="0.3">
      <c r="A51" t="s">
        <v>983</v>
      </c>
      <c r="B51" s="7" t="s">
        <v>982</v>
      </c>
      <c r="C51" s="7" t="s">
        <v>828</v>
      </c>
      <c r="D51" s="7"/>
      <c r="E51" s="7" t="s">
        <v>981</v>
      </c>
      <c r="F51" s="7" t="s">
        <v>980</v>
      </c>
      <c r="H51" s="3"/>
      <c r="J51" s="7"/>
      <c r="K51" s="7"/>
      <c r="L51" s="3"/>
      <c r="M51" s="3"/>
    </row>
    <row r="52" spans="1:13" ht="36" x14ac:dyDescent="0.3">
      <c r="A52" t="s">
        <v>979</v>
      </c>
      <c r="B52" s="7" t="s">
        <v>978</v>
      </c>
      <c r="C52" s="7"/>
      <c r="D52" s="7" t="s">
        <v>977</v>
      </c>
      <c r="E52" s="7" t="s">
        <v>976</v>
      </c>
      <c r="F52" s="7" t="s">
        <v>975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974</v>
      </c>
      <c r="C53" s="7" t="s">
        <v>828</v>
      </c>
      <c r="D53" s="7" t="s">
        <v>973</v>
      </c>
    </row>
    <row r="54" spans="1:13" ht="84" x14ac:dyDescent="0.3">
      <c r="A54" t="s">
        <v>972</v>
      </c>
      <c r="B54" s="7" t="s">
        <v>971</v>
      </c>
      <c r="C54" s="3" t="s">
        <v>831</v>
      </c>
      <c r="D54" s="7"/>
      <c r="F54" s="7"/>
      <c r="G54" s="7" t="s">
        <v>970</v>
      </c>
      <c r="H54" s="7" t="s">
        <v>969</v>
      </c>
    </row>
    <row r="55" spans="1:13" ht="24" x14ac:dyDescent="0.3">
      <c r="A55" t="s">
        <v>968</v>
      </c>
      <c r="B55" s="7" t="s">
        <v>967</v>
      </c>
      <c r="C55" s="7" t="s">
        <v>828</v>
      </c>
      <c r="D55" s="7" t="s">
        <v>966</v>
      </c>
      <c r="K55" s="3" t="s">
        <v>965</v>
      </c>
      <c r="L55" s="3" t="s">
        <v>964</v>
      </c>
      <c r="M55" s="3" t="s">
        <v>963</v>
      </c>
    </row>
    <row r="56" spans="1:13" ht="48" x14ac:dyDescent="0.3">
      <c r="A56" t="s">
        <v>962</v>
      </c>
      <c r="B56" s="7" t="s">
        <v>961</v>
      </c>
      <c r="C56" s="7" t="s">
        <v>828</v>
      </c>
      <c r="D56" s="7" t="s">
        <v>960</v>
      </c>
      <c r="J56" s="7" t="s">
        <v>834</v>
      </c>
    </row>
    <row r="57" spans="1:13" ht="36" x14ac:dyDescent="0.3">
      <c r="A57" t="s">
        <v>959</v>
      </c>
      <c r="B57" s="7" t="s">
        <v>958</v>
      </c>
      <c r="C57" s="7" t="s">
        <v>828</v>
      </c>
      <c r="D57" s="7" t="s">
        <v>957</v>
      </c>
      <c r="E57" s="7" t="s">
        <v>956</v>
      </c>
      <c r="J57" s="7" t="s">
        <v>955</v>
      </c>
    </row>
    <row r="58" spans="1:13" ht="36" x14ac:dyDescent="0.3">
      <c r="A58" t="s">
        <v>130</v>
      </c>
      <c r="B58" s="7" t="s">
        <v>954</v>
      </c>
      <c r="C58" s="7" t="s">
        <v>828</v>
      </c>
      <c r="D58" s="7" t="s">
        <v>953</v>
      </c>
      <c r="E58" s="3" t="s">
        <v>855</v>
      </c>
      <c r="F58" s="3" t="s">
        <v>854</v>
      </c>
      <c r="G58" s="3" t="s">
        <v>952</v>
      </c>
      <c r="H58" s="3" t="s">
        <v>951</v>
      </c>
      <c r="L58" s="6" t="s">
        <v>950</v>
      </c>
      <c r="M58" s="6" t="s">
        <v>949</v>
      </c>
    </row>
    <row r="59" spans="1:13" ht="84" x14ac:dyDescent="0.3">
      <c r="A59" t="s">
        <v>132</v>
      </c>
      <c r="B59" s="7" t="s">
        <v>948</v>
      </c>
      <c r="C59" s="7" t="s">
        <v>828</v>
      </c>
      <c r="D59" s="3" t="s">
        <v>947</v>
      </c>
      <c r="E59" s="7" t="s">
        <v>946</v>
      </c>
    </row>
    <row r="60" spans="1:13" ht="96" x14ac:dyDescent="0.3">
      <c r="A60" t="s">
        <v>134</v>
      </c>
      <c r="B60" s="7" t="s">
        <v>945</v>
      </c>
      <c r="C60" s="7" t="s">
        <v>828</v>
      </c>
      <c r="D60" s="3" t="s">
        <v>944</v>
      </c>
    </row>
    <row r="61" spans="1:13" ht="72" x14ac:dyDescent="0.3">
      <c r="A61" t="s">
        <v>137</v>
      </c>
      <c r="B61" s="7" t="s">
        <v>943</v>
      </c>
      <c r="C61" s="7" t="s">
        <v>828</v>
      </c>
      <c r="D61" s="3" t="s">
        <v>942</v>
      </c>
      <c r="E61" s="3" t="s">
        <v>941</v>
      </c>
    </row>
    <row r="62" spans="1:13" ht="60" x14ac:dyDescent="0.3">
      <c r="A62" t="s">
        <v>139</v>
      </c>
      <c r="B62" s="7" t="s">
        <v>940</v>
      </c>
      <c r="C62" s="7" t="s">
        <v>828</v>
      </c>
      <c r="D62" s="3" t="s">
        <v>939</v>
      </c>
      <c r="E62" s="3" t="s">
        <v>938</v>
      </c>
      <c r="G62" s="3"/>
    </row>
    <row r="63" spans="1:13" ht="60" x14ac:dyDescent="0.3">
      <c r="A63" t="s">
        <v>142</v>
      </c>
      <c r="B63" s="7" t="s">
        <v>937</v>
      </c>
      <c r="C63" s="7" t="s">
        <v>828</v>
      </c>
      <c r="D63" s="3" t="s">
        <v>936</v>
      </c>
      <c r="E63" s="3" t="s">
        <v>935</v>
      </c>
      <c r="F63" s="3" t="s">
        <v>934</v>
      </c>
    </row>
    <row r="64" spans="1:13" ht="84" x14ac:dyDescent="0.3">
      <c r="A64" t="s">
        <v>145</v>
      </c>
      <c r="B64" s="7" t="s">
        <v>933</v>
      </c>
      <c r="C64" s="7" t="s">
        <v>932</v>
      </c>
      <c r="D64" s="3" t="s">
        <v>931</v>
      </c>
      <c r="E64" s="3" t="s">
        <v>930</v>
      </c>
      <c r="F64" s="3" t="s">
        <v>929</v>
      </c>
      <c r="G64" s="3" t="s">
        <v>928</v>
      </c>
      <c r="H64" s="3" t="s">
        <v>927</v>
      </c>
      <c r="I64" s="3" t="s">
        <v>926</v>
      </c>
      <c r="J64" s="3" t="s">
        <v>839</v>
      </c>
      <c r="K64" s="3" t="s">
        <v>925</v>
      </c>
      <c r="L64" s="3" t="s">
        <v>924</v>
      </c>
    </row>
    <row r="65" spans="1:13" ht="108" x14ac:dyDescent="0.3">
      <c r="A65" t="s">
        <v>923</v>
      </c>
      <c r="B65" s="7" t="s">
        <v>922</v>
      </c>
      <c r="C65" s="7" t="s">
        <v>828</v>
      </c>
      <c r="D65" s="7" t="s">
        <v>921</v>
      </c>
      <c r="E65" s="7" t="s">
        <v>920</v>
      </c>
      <c r="F65" s="7" t="s">
        <v>919</v>
      </c>
      <c r="G65" s="3" t="s">
        <v>918</v>
      </c>
      <c r="J65" s="3" t="s">
        <v>917</v>
      </c>
      <c r="K65" s="3" t="s">
        <v>916</v>
      </c>
      <c r="M65" s="6" t="s">
        <v>823</v>
      </c>
    </row>
    <row r="66" spans="1:13" ht="24" x14ac:dyDescent="0.3">
      <c r="A66" t="s">
        <v>149</v>
      </c>
      <c r="B66" s="7" t="s">
        <v>915</v>
      </c>
      <c r="C66" s="7" t="s">
        <v>828</v>
      </c>
      <c r="D66" s="7" t="s">
        <v>914</v>
      </c>
      <c r="J66" s="3" t="s">
        <v>913</v>
      </c>
    </row>
    <row r="67" spans="1:13" ht="60" x14ac:dyDescent="0.3">
      <c r="A67" t="s">
        <v>151</v>
      </c>
      <c r="B67" s="7" t="s">
        <v>912</v>
      </c>
      <c r="C67" s="7" t="s">
        <v>828</v>
      </c>
      <c r="D67" s="7"/>
      <c r="G67" s="3" t="s">
        <v>911</v>
      </c>
      <c r="J67" s="3" t="s">
        <v>910</v>
      </c>
    </row>
    <row r="68" spans="1:13" ht="24" x14ac:dyDescent="0.3">
      <c r="A68" t="s">
        <v>153</v>
      </c>
      <c r="B68" s="7" t="s">
        <v>909</v>
      </c>
      <c r="C68" s="3" t="s">
        <v>831</v>
      </c>
      <c r="D68" s="3" t="s">
        <v>846</v>
      </c>
      <c r="I68" s="7" t="s">
        <v>908</v>
      </c>
      <c r="M68" s="6" t="s">
        <v>823</v>
      </c>
    </row>
    <row r="69" spans="1:13" ht="36" x14ac:dyDescent="0.3">
      <c r="A69" t="s">
        <v>907</v>
      </c>
      <c r="B69" s="7" t="s">
        <v>906</v>
      </c>
      <c r="C69" s="7" t="s">
        <v>828</v>
      </c>
      <c r="D69" s="7" t="s">
        <v>905</v>
      </c>
      <c r="E69" s="7" t="s">
        <v>904</v>
      </c>
      <c r="J69" s="7" t="s">
        <v>834</v>
      </c>
      <c r="K69" s="3" t="s">
        <v>903</v>
      </c>
      <c r="L69" s="6" t="s">
        <v>842</v>
      </c>
      <c r="M69" s="6" t="s">
        <v>902</v>
      </c>
    </row>
    <row r="70" spans="1:13" ht="24" x14ac:dyDescent="0.3">
      <c r="A70" t="s">
        <v>157</v>
      </c>
      <c r="B70" s="7" t="s">
        <v>901</v>
      </c>
      <c r="C70" s="7" t="s">
        <v>900</v>
      </c>
      <c r="D70" s="7" t="s">
        <v>899</v>
      </c>
      <c r="J70" s="3" t="s">
        <v>898</v>
      </c>
      <c r="K70" s="3" t="s">
        <v>897</v>
      </c>
      <c r="L70" s="3" t="s">
        <v>896</v>
      </c>
    </row>
    <row r="71" spans="1:13" x14ac:dyDescent="0.3">
      <c r="A71" t="s">
        <v>159</v>
      </c>
      <c r="B71" s="7" t="s">
        <v>895</v>
      </c>
    </row>
    <row r="72" spans="1:13" ht="48" x14ac:dyDescent="0.3">
      <c r="A72" t="s">
        <v>161</v>
      </c>
      <c r="B72" s="7" t="s">
        <v>894</v>
      </c>
      <c r="C72" s="7" t="s">
        <v>893</v>
      </c>
      <c r="D72" s="3" t="s">
        <v>892</v>
      </c>
      <c r="E72" s="3"/>
      <c r="F72" s="3" t="s">
        <v>891</v>
      </c>
      <c r="G72" s="3" t="s">
        <v>890</v>
      </c>
      <c r="H72" s="3"/>
      <c r="I72" s="3"/>
      <c r="J72" s="3" t="s">
        <v>839</v>
      </c>
      <c r="K72" s="3"/>
    </row>
    <row r="73" spans="1:13" ht="24" x14ac:dyDescent="0.3">
      <c r="A73" t="s">
        <v>127</v>
      </c>
      <c r="B73" s="7" t="s">
        <v>889</v>
      </c>
      <c r="C73" s="7" t="s">
        <v>828</v>
      </c>
      <c r="D73" s="3" t="s">
        <v>888</v>
      </c>
      <c r="G73" s="3" t="s">
        <v>887</v>
      </c>
    </row>
    <row r="74" spans="1:13" ht="60" x14ac:dyDescent="0.3">
      <c r="A74" t="s">
        <v>886</v>
      </c>
      <c r="B74" s="7" t="s">
        <v>885</v>
      </c>
      <c r="C74" s="7"/>
      <c r="D74" s="8"/>
      <c r="E74" s="8"/>
      <c r="F74" s="8"/>
      <c r="G74" s="7" t="s">
        <v>884</v>
      </c>
      <c r="H74" s="7"/>
      <c r="I74" s="7"/>
      <c r="J74" s="7" t="s">
        <v>883</v>
      </c>
      <c r="K74" s="7" t="s">
        <v>882</v>
      </c>
      <c r="L74" s="8"/>
      <c r="M74" s="6" t="s">
        <v>823</v>
      </c>
    </row>
    <row r="75" spans="1:13" ht="36" x14ac:dyDescent="0.3">
      <c r="A75" t="s">
        <v>170</v>
      </c>
      <c r="B75" s="7" t="s">
        <v>881</v>
      </c>
      <c r="C75" s="7" t="s">
        <v>828</v>
      </c>
      <c r="D75" s="7"/>
      <c r="E75" s="7"/>
      <c r="F75" s="7"/>
      <c r="G75" s="3"/>
      <c r="J75" s="3" t="s">
        <v>880</v>
      </c>
      <c r="K75" s="3" t="s">
        <v>879</v>
      </c>
      <c r="M75" s="6"/>
    </row>
    <row r="76" spans="1:13" ht="36" x14ac:dyDescent="0.3">
      <c r="A76" t="s">
        <v>878</v>
      </c>
      <c r="B76" s="7" t="s">
        <v>877</v>
      </c>
      <c r="C76" s="7" t="s">
        <v>828</v>
      </c>
      <c r="D76" s="7"/>
      <c r="E76" s="7"/>
      <c r="F76" s="7"/>
      <c r="G76" s="3" t="s">
        <v>876</v>
      </c>
      <c r="J76" s="3"/>
      <c r="K76" s="3"/>
      <c r="L76" s="3" t="s">
        <v>842</v>
      </c>
      <c r="M76" s="3" t="s">
        <v>875</v>
      </c>
    </row>
    <row r="77" spans="1:13" ht="48" x14ac:dyDescent="0.3">
      <c r="A77" t="s">
        <v>174</v>
      </c>
      <c r="B77" s="7" t="s">
        <v>874</v>
      </c>
      <c r="C77" s="7" t="s">
        <v>828</v>
      </c>
      <c r="D77" s="3" t="s">
        <v>873</v>
      </c>
      <c r="E77" s="3"/>
      <c r="F77" s="8"/>
      <c r="G77" s="7" t="s">
        <v>872</v>
      </c>
      <c r="H77" s="7"/>
      <c r="I77" s="7"/>
      <c r="J77" s="8"/>
      <c r="K77" s="8"/>
      <c r="L77" s="8"/>
      <c r="M77" s="8"/>
    </row>
    <row r="78" spans="1:13" ht="48" x14ac:dyDescent="0.3">
      <c r="A78" t="s">
        <v>871</v>
      </c>
      <c r="B78" s="7" t="s">
        <v>870</v>
      </c>
      <c r="C78" s="7" t="s">
        <v>828</v>
      </c>
      <c r="D78" s="3" t="s">
        <v>869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868</v>
      </c>
      <c r="B79" s="7" t="s">
        <v>867</v>
      </c>
      <c r="C79" s="7" t="s">
        <v>828</v>
      </c>
      <c r="D79" s="3" t="s">
        <v>866</v>
      </c>
      <c r="E79" s="3"/>
      <c r="F79" s="8"/>
    </row>
    <row r="80" spans="1:13" ht="24" x14ac:dyDescent="0.3">
      <c r="A80" t="s">
        <v>364</v>
      </c>
      <c r="B80" s="7" t="s">
        <v>865</v>
      </c>
      <c r="C80" s="7" t="s">
        <v>828</v>
      </c>
      <c r="D80" s="3"/>
      <c r="E80" s="3"/>
      <c r="F80" s="8"/>
      <c r="G80" s="7"/>
      <c r="H80" s="7"/>
      <c r="I80" s="7"/>
      <c r="J80" s="7" t="s">
        <v>864</v>
      </c>
      <c r="K80" s="8"/>
      <c r="L80" s="8"/>
      <c r="M80" s="8"/>
    </row>
    <row r="81" spans="1:13" ht="48" x14ac:dyDescent="0.3">
      <c r="A81" t="s">
        <v>182</v>
      </c>
      <c r="B81" s="7" t="s">
        <v>863</v>
      </c>
      <c r="C81" s="7" t="s">
        <v>862</v>
      </c>
      <c r="D81" s="3" t="s">
        <v>861</v>
      </c>
      <c r="E81" s="7"/>
      <c r="F81" s="7"/>
      <c r="G81" s="3" t="s">
        <v>860</v>
      </c>
      <c r="J81" s="3" t="s">
        <v>859</v>
      </c>
      <c r="K81" s="3" t="s">
        <v>858</v>
      </c>
      <c r="L81" s="3" t="s">
        <v>857</v>
      </c>
      <c r="M81" s="6"/>
    </row>
    <row r="82" spans="1:13" ht="24" x14ac:dyDescent="0.3">
      <c r="A82" t="s">
        <v>184</v>
      </c>
      <c r="B82" s="7" t="s">
        <v>856</v>
      </c>
      <c r="C82" s="7" t="s">
        <v>828</v>
      </c>
      <c r="D82" s="3"/>
      <c r="E82" s="3" t="s">
        <v>855</v>
      </c>
      <c r="F82" s="3" t="s">
        <v>854</v>
      </c>
      <c r="G82" s="3"/>
      <c r="J82" s="3"/>
      <c r="K82" s="3" t="s">
        <v>853</v>
      </c>
      <c r="L82" s="3" t="s">
        <v>852</v>
      </c>
      <c r="M82" s="3" t="s">
        <v>851</v>
      </c>
    </row>
    <row r="83" spans="1:13" ht="24" x14ac:dyDescent="0.3">
      <c r="A83" t="s">
        <v>186</v>
      </c>
      <c r="B83" s="7" t="s">
        <v>850</v>
      </c>
      <c r="C83" s="7" t="s">
        <v>828</v>
      </c>
      <c r="D83" s="3" t="s">
        <v>849</v>
      </c>
      <c r="E83" s="7"/>
      <c r="F83" s="3"/>
      <c r="G83" s="3"/>
      <c r="J83" s="3"/>
      <c r="K83" s="3"/>
      <c r="L83" s="3" t="s">
        <v>848</v>
      </c>
      <c r="M83" s="6" t="s">
        <v>823</v>
      </c>
    </row>
    <row r="84" spans="1:13" ht="36" x14ac:dyDescent="0.3">
      <c r="A84" t="s">
        <v>237</v>
      </c>
      <c r="B84" s="7" t="s">
        <v>847</v>
      </c>
      <c r="C84" s="3" t="s">
        <v>846</v>
      </c>
      <c r="D84" s="3"/>
      <c r="G84" s="7"/>
      <c r="H84" s="7"/>
      <c r="I84" s="3" t="s">
        <v>845</v>
      </c>
      <c r="J84" s="7" t="s">
        <v>834</v>
      </c>
      <c r="M84" s="6"/>
    </row>
    <row r="85" spans="1:13" ht="24" x14ac:dyDescent="0.3">
      <c r="A85" t="s">
        <v>190</v>
      </c>
      <c r="B85" s="7" t="s">
        <v>844</v>
      </c>
      <c r="C85" s="7" t="s">
        <v>828</v>
      </c>
      <c r="D85" s="3"/>
      <c r="E85" s="3"/>
      <c r="F85" s="8"/>
      <c r="G85" s="7"/>
      <c r="H85" s="7"/>
      <c r="I85" s="7"/>
      <c r="J85" s="8"/>
      <c r="K85" s="8" t="s">
        <v>843</v>
      </c>
      <c r="L85" s="3" t="s">
        <v>842</v>
      </c>
      <c r="M85" s="6" t="s">
        <v>823</v>
      </c>
    </row>
    <row r="86" spans="1:13" ht="36" x14ac:dyDescent="0.3">
      <c r="A86" t="s">
        <v>192</v>
      </c>
      <c r="B86" s="7" t="s">
        <v>841</v>
      </c>
      <c r="C86" s="7" t="s">
        <v>828</v>
      </c>
      <c r="D86" s="3" t="s">
        <v>840</v>
      </c>
      <c r="E86" s="3"/>
      <c r="F86" s="8"/>
      <c r="G86" s="7"/>
      <c r="H86" s="7"/>
      <c r="I86" s="7"/>
      <c r="J86" s="3" t="s">
        <v>839</v>
      </c>
      <c r="K86" s="8"/>
      <c r="L86" s="3"/>
      <c r="M86" s="6"/>
    </row>
    <row r="87" spans="1:13" ht="24" x14ac:dyDescent="0.3">
      <c r="A87" t="s">
        <v>838</v>
      </c>
      <c r="B87" s="7" t="s">
        <v>837</v>
      </c>
      <c r="C87" s="7"/>
      <c r="D87" s="3" t="s">
        <v>836</v>
      </c>
      <c r="E87" s="3"/>
      <c r="F87" s="8"/>
      <c r="G87" s="7"/>
      <c r="H87" s="7"/>
      <c r="I87" s="7"/>
      <c r="J87" s="7" t="s">
        <v>834</v>
      </c>
      <c r="K87" s="8"/>
      <c r="L87" s="3"/>
      <c r="M87" s="6"/>
    </row>
    <row r="88" spans="1:13" ht="24" x14ac:dyDescent="0.3">
      <c r="A88" t="s">
        <v>197</v>
      </c>
      <c r="B88" s="7" t="s">
        <v>835</v>
      </c>
      <c r="C88" s="7" t="s">
        <v>828</v>
      </c>
      <c r="D88" s="3"/>
      <c r="E88" s="3"/>
      <c r="F88" s="8"/>
      <c r="G88" s="7"/>
      <c r="H88" s="7"/>
      <c r="I88" s="7"/>
      <c r="J88" s="7" t="s">
        <v>834</v>
      </c>
      <c r="K88" s="8" t="s">
        <v>833</v>
      </c>
      <c r="L88" s="3"/>
      <c r="M88" s="6"/>
    </row>
    <row r="89" spans="1:13" ht="36" x14ac:dyDescent="0.3">
      <c r="A89" t="s">
        <v>200</v>
      </c>
      <c r="B89" s="7" t="s">
        <v>832</v>
      </c>
      <c r="C89" s="3" t="s">
        <v>831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830</v>
      </c>
    </row>
    <row r="90" spans="1:13" ht="36" x14ac:dyDescent="0.3">
      <c r="A90" t="s">
        <v>202</v>
      </c>
      <c r="B90" s="7" t="s">
        <v>829</v>
      </c>
      <c r="C90" s="7" t="s">
        <v>828</v>
      </c>
      <c r="D90" s="3"/>
      <c r="E90" s="3"/>
      <c r="G90" s="3"/>
    </row>
    <row r="91" spans="1:13" ht="36" x14ac:dyDescent="0.3">
      <c r="A91" t="s">
        <v>204</v>
      </c>
      <c r="B91" s="7" t="s">
        <v>827</v>
      </c>
      <c r="C91" s="7"/>
      <c r="D91" s="7" t="s">
        <v>826</v>
      </c>
      <c r="E91" s="3" t="s">
        <v>825</v>
      </c>
      <c r="F91" s="3"/>
      <c r="G91" s="6" t="s">
        <v>824</v>
      </c>
      <c r="M91" s="6" t="s">
        <v>823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2023-01-28T12:00:30Z</dcterms:modified>
</cp:coreProperties>
</file>