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A997A38-B72F-4212-8E90-38A6F36F2D70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definedNames>
    <definedName name="_xlnm._FilterDatabase" localSheetId="0" hidden="1">ShopProductTable!$L$1:$L$125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8" i="2" l="1"/>
  <c r="AQ79" i="2"/>
  <c r="AQ80" i="2"/>
  <c r="AQ81" i="2"/>
  <c r="AQ82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83" i="2"/>
  <c r="D13" i="1" l="1"/>
  <c r="D12" i="1"/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R124" i="2"/>
  <c r="AD120" i="2"/>
  <c r="R123" i="2"/>
  <c r="R119" i="2"/>
  <c r="R121" i="2"/>
  <c r="AD123" i="2"/>
  <c r="V120" i="2"/>
  <c r="AD124" i="2"/>
  <c r="AD121" i="2"/>
  <c r="Z121" i="2"/>
  <c r="V122" i="2"/>
  <c r="Z119" i="2"/>
  <c r="AD122" i="2"/>
  <c r="Z120" i="2"/>
  <c r="V121" i="2"/>
  <c r="AD125" i="2"/>
  <c r="V124" i="2"/>
  <c r="Z122" i="2"/>
  <c r="Z97" i="2"/>
  <c r="Z125" i="2"/>
  <c r="Z123" i="2"/>
  <c r="Z124" i="2"/>
  <c r="R125" i="2"/>
  <c r="AD119" i="2"/>
  <c r="V119" i="2"/>
  <c r="R120" i="2"/>
  <c r="R122" i="2"/>
  <c r="V123" i="2"/>
  <c r="V125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R118" i="2"/>
  <c r="AL118" i="2" l="1"/>
  <c r="AL117" i="2"/>
  <c r="Q74" i="2" l="1"/>
  <c r="Q77" i="2"/>
  <c r="BB83" i="2"/>
  <c r="AZ83" i="2"/>
  <c r="AY83" i="2"/>
  <c r="AW83" i="2"/>
  <c r="AV83" i="2"/>
  <c r="AT83" i="2"/>
  <c r="AS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73" i="2"/>
  <c r="R76" i="2"/>
  <c r="R74" i="2"/>
  <c r="R77" i="2"/>
  <c r="R79" i="2"/>
  <c r="R80" i="2"/>
  <c r="R83" i="2"/>
  <c r="R81" i="2"/>
  <c r="R82" i="2"/>
  <c r="R75" i="2"/>
  <c r="R72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5" i="2"/>
  <c r="R4" i="2"/>
  <c r="R6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5" i="2"/>
  <c r="R116" i="2"/>
  <c r="R114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2" i="2"/>
  <c r="R111" i="2"/>
  <c r="R110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8" i="2"/>
  <c r="V109" i="2"/>
  <c r="AD109" i="2"/>
  <c r="R107" i="2"/>
  <c r="R109" i="2"/>
  <c r="Z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V21" i="2"/>
  <c r="R42" i="2"/>
  <c r="V47" i="2"/>
  <c r="Z23" i="2"/>
  <c r="R47" i="2"/>
  <c r="V45" i="2"/>
  <c r="Z45" i="2"/>
  <c r="V39" i="2"/>
  <c r="V41" i="2"/>
  <c r="V38" i="2"/>
  <c r="V42" i="2"/>
  <c r="R46" i="2"/>
  <c r="V40" i="2"/>
  <c r="Z46" i="2"/>
  <c r="R20" i="2"/>
  <c r="R40" i="2"/>
  <c r="R43" i="2"/>
  <c r="V44" i="2"/>
  <c r="R36" i="2"/>
  <c r="V36" i="2"/>
  <c r="Z36" i="2"/>
  <c r="R21" i="2"/>
  <c r="V23" i="2"/>
  <c r="R38" i="2"/>
  <c r="V46" i="2"/>
  <c r="Z40" i="2"/>
  <c r="R37" i="2"/>
  <c r="R41" i="2"/>
  <c r="Z43" i="2"/>
  <c r="Z42" i="2"/>
  <c r="R44" i="2"/>
  <c r="R39" i="2"/>
  <c r="R45" i="2"/>
  <c r="Z47" i="2"/>
  <c r="V43" i="2"/>
  <c r="R3" i="2"/>
  <c r="Z39" i="2"/>
  <c r="Z41" i="2"/>
  <c r="R23" i="2"/>
  <c r="Z37" i="2"/>
  <c r="V20" i="2"/>
  <c r="Z38" i="2"/>
  <c r="Z44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91" i="2"/>
  <c r="V97" i="2"/>
  <c r="V95" i="2"/>
  <c r="R93" i="2"/>
  <c r="V102" i="2"/>
  <c r="R22" i="2"/>
  <c r="R98" i="2"/>
  <c r="R106" i="2"/>
  <c r="Z104" i="2"/>
  <c r="Z93" i="2"/>
  <c r="R97" i="2"/>
  <c r="Z102" i="2"/>
  <c r="AD105" i="2"/>
  <c r="R90" i="2"/>
  <c r="AD102" i="2"/>
  <c r="R9" i="2"/>
  <c r="V91" i="2"/>
  <c r="V96" i="2"/>
  <c r="R86" i="2"/>
  <c r="R94" i="2"/>
  <c r="V103" i="2"/>
  <c r="AD104" i="2"/>
  <c r="R102" i="2"/>
  <c r="Z101" i="2"/>
  <c r="Z103" i="2"/>
  <c r="V92" i="2"/>
  <c r="Z92" i="2"/>
  <c r="AD106" i="2"/>
  <c r="AD95" i="2"/>
  <c r="Z105" i="2"/>
  <c r="V100" i="2"/>
  <c r="V101" i="2"/>
  <c r="V104" i="2"/>
  <c r="V94" i="2"/>
  <c r="V106" i="2"/>
  <c r="R88" i="2"/>
  <c r="V9" i="2"/>
  <c r="AD103" i="2"/>
  <c r="R101" i="2"/>
  <c r="R103" i="2"/>
  <c r="AD91" i="2"/>
  <c r="R92" i="2"/>
  <c r="R85" i="2"/>
  <c r="AD93" i="2"/>
  <c r="R104" i="2"/>
  <c r="R105" i="2"/>
  <c r="AD99" i="2"/>
  <c r="Z95" i="2"/>
  <c r="AD97" i="2"/>
  <c r="V93" i="2"/>
  <c r="Z106" i="2"/>
  <c r="V105" i="2"/>
  <c r="Z99" i="2"/>
  <c r="R87" i="2"/>
  <c r="R100" i="2"/>
  <c r="AD94" i="2"/>
  <c r="AD100" i="2"/>
  <c r="V98" i="2"/>
  <c r="R96" i="2"/>
  <c r="R95" i="2"/>
  <c r="AD98" i="2"/>
  <c r="V99" i="2"/>
  <c r="AD92" i="2"/>
  <c r="Z94" i="2"/>
  <c r="Z91" i="2"/>
  <c r="Z100" i="2"/>
  <c r="R99" i="2"/>
  <c r="AD101" i="2"/>
  <c r="Z98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V32" i="2"/>
  <c r="R26" i="2"/>
  <c r="R51" i="2"/>
  <c r="R50" i="2"/>
  <c r="R65" i="2"/>
  <c r="V29" i="2"/>
  <c r="Z31" i="2"/>
  <c r="R48" i="2"/>
  <c r="R68" i="2"/>
  <c r="Z34" i="2"/>
  <c r="R56" i="2"/>
  <c r="R62" i="2"/>
  <c r="Z24" i="2"/>
  <c r="R63" i="2"/>
  <c r="R25" i="2"/>
  <c r="R71" i="2"/>
  <c r="R54" i="2"/>
  <c r="Z28" i="2"/>
  <c r="R29" i="2"/>
  <c r="V26" i="2"/>
  <c r="R67" i="2"/>
  <c r="R58" i="2"/>
  <c r="V35" i="2"/>
  <c r="V27" i="2"/>
  <c r="R89" i="2"/>
  <c r="Z27" i="2"/>
  <c r="R24" i="2"/>
  <c r="R32" i="2"/>
  <c r="R60" i="2"/>
  <c r="R30" i="2"/>
  <c r="Z29" i="2"/>
  <c r="R33" i="2"/>
  <c r="V28" i="2"/>
  <c r="R28" i="2"/>
  <c r="R52" i="2"/>
  <c r="V31" i="2"/>
  <c r="R69" i="2"/>
  <c r="R49" i="2"/>
  <c r="Z32" i="2"/>
  <c r="Z35" i="2"/>
  <c r="R34" i="2"/>
  <c r="R61" i="2"/>
  <c r="Z33" i="2"/>
  <c r="Z25" i="2"/>
  <c r="R53" i="2"/>
  <c r="V30" i="2"/>
  <c r="V33" i="2"/>
  <c r="R35" i="2"/>
  <c r="V25" i="2"/>
  <c r="R70" i="2"/>
  <c r="Z26" i="2"/>
  <c r="R66" i="2"/>
  <c r="V34" i="2"/>
  <c r="R84" i="2"/>
  <c r="R55" i="2"/>
  <c r="R27" i="2"/>
  <c r="R31" i="2"/>
  <c r="V24" i="2"/>
  <c r="R64" i="2"/>
  <c r="Z30" i="2"/>
  <c r="R57" i="2"/>
  <c r="R59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V16" i="2"/>
  <c r="R15" i="2"/>
  <c r="V18" i="2"/>
  <c r="R12" i="2"/>
  <c r="R11" i="2"/>
  <c r="V8" i="2"/>
  <c r="R17" i="2"/>
  <c r="R18" i="2"/>
  <c r="Z19" i="2"/>
  <c r="V10" i="2"/>
  <c r="Z10" i="2"/>
  <c r="R13" i="2"/>
  <c r="R8" i="2"/>
  <c r="V12" i="2"/>
  <c r="R16" i="2"/>
  <c r="Z15" i="2"/>
  <c r="Z13" i="2"/>
  <c r="R14" i="2"/>
  <c r="R19" i="2"/>
  <c r="AD12" i="2"/>
  <c r="Z12" i="2"/>
  <c r="V17" i="2"/>
  <c r="AD17" i="2"/>
  <c r="V19" i="2"/>
  <c r="V13" i="2"/>
  <c r="AD19" i="2"/>
  <c r="Z17" i="2"/>
  <c r="R10" i="2"/>
  <c r="R2" i="2"/>
  <c r="Z11" i="2"/>
  <c r="Z18" i="2"/>
  <c r="V11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2" i="1" l="1"/>
  <c r="BA10" i="2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<sst xmlns="http://schemas.openxmlformats.org/spreadsheetml/2006/main" count="1327" uniqueCount="483">
  <si>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</si>
  <si>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</si>
  <si>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</si>
  <si>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</si>
  <si>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</si>
  <si>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</si>
  <si>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</si>
  <si>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</si>
  <si>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</si>
  <si>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</si>
  <si>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</si>
  <si>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</si>
  <si>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</si>
  <si>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</si>
  <si>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</si>
  <si>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</si>
  <si>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</si>
  <si>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</si>
  <si>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</si>
  <si>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</si>
  <si>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</si>
  <si>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</si>
  <si>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</si>
  <si>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</si>
  <si>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</si>
  <si>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</si>
  <si>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</si>
  <si>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</si>
  <si>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</si>
  <si>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</si>
  <si>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</si>
  <si>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</si>
  <si>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</si>
  <si>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</si>
  <si>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</si>
  <si>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</si>
  <si>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</si>
  <si>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</si>
  <si>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</si>
  <si>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</si>
  <si>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</si>
  <si>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</si>
  <si>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</si>
  <si>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</si>
  <si>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</si>
  <si>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</si>
  <si>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</si>
  <si>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</si>
  <si>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</si>
  <si>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</si>
  <si>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</si>
  <si>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</si>
  <si>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</si>
  <si>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</si>
  <si>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</si>
  <si>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</si>
  <si>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</si>
  <si>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</si>
  <si>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</si>
  <si>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</si>
  <si>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</si>
  <si>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</si>
  <si>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</si>
  <si>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</si>
  <si>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</si>
  <si>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</si>
  <si>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</si>
  <si>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</si>
  <si>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</si>
  <si>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</si>
  <si>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</si>
  <si>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</si>
  <si>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</si>
  <si>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</si>
  <si>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</si>
  <si>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</si>
  <si>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</si>
  <si>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</si>
  <si>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</si>
  <si>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</si>
  <si>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</si>
  <si>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</si>
  <si>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</si>
  <si>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</si>
  <si>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</si>
  <si>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</si>
  <si>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</si>
  <si>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</si>
  <si>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</si>
  <si>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</si>
  <si>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</si>
  <si>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</si>
  <si>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</si>
  <si>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</si>
  <si>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</si>
  <si>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</si>
  <si>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</si>
  <si>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</si>
  <si>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</si>
  <si>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</si>
  <si>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</si>
  <si>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</si>
  <si>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</si>
  <si>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</si>
  <si>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</si>
  <si>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</si>
  <si>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</si>
  <si>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</si>
  <si>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</si>
  <si>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</si>
  <si>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</si>
  <si>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</si>
  <si>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</si>
  <si>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</si>
  <si>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</si>
  <si>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</si>
  <si>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</si>
  <si>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</si>
  <si>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</si>
  <si>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</si>
  <si>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</si>
  <si>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</si>
  <si>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</si>
  <si>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</si>
  <si>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</si>
  <si>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</si>
  <si>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</si>
  <si>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</si>
  <si>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</si>
  <si>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</si>
  <si>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</si>
  <si>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</si>
  <si>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</si>
  <si>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</si>
  <si>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</si>
  <si>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</si>
  <si>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</si>
  <si>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</si>
  <si>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</si>
  <si>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</si>
  <si>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</si>
  <si>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</si>
  <si>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</si>
  <si>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</si>
  <si>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</si>
  <si>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</si>
  <si>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</si>
  <si>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</si>
  <si>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</si>
  <si>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</si>
  <si>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</si>
  <si>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</si>
  <si>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</si>
  <si>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</si>
  <si>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</si>
  <si>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</si>
  <si>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</si>
  <si>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</si>
  <si>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</si>
  <si>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</si>
  <si>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</si>
  <si>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</si>
  <si>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</si>
  <si>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</si>
  <si>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</si>
  <si>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</si>
  <si>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</si>
  <si>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</si>
  <si>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</si>
  <si>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</si>
  <si>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</si>
  <si>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</si>
  <si>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</si>
  <si>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</si>
  <si>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</si>
  <si>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</si>
  <si>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</si>
  <si>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</si>
  <si>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</si>
  <si>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</si>
  <si>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</si>
  <si>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</si>
  <si>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</si>
  <si>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</si>
  <si>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</si>
  <si>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</si>
  <si>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</si>
  <si>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</si>
  <si>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</si>
  <si>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</si>
  <si>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</si>
  <si>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</si>
  <si>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</si>
  <si>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</si>
  <si>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</si>
  <si>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</si>
  <si>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</si>
  <si>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</si>
  <si>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</si>
  <si>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</si>
  <si>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</si>
  <si>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</si>
  <si>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</si>
  <si>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</si>
  <si>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</si>
  <si>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</si>
  <si>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</si>
  <si>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</si>
  <si>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</si>
  <si>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</si>
  <si>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</si>
  <si>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</si>
  <si>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</si>
  <si>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</si>
  <si>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</si>
  <si>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</si>
  <si>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</si>
  <si>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</si>
  <si>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</si>
  <si>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</si>
  <si>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</si>
  <si>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</si>
  <si>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</si>
  <si>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</si>
  <si>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</si>
  <si>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</si>
  <si>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</si>
  <si>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</si>
  <si>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</si>
  <si>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</si>
  <si>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</si>
  <si>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</si>
  <si>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</si>
  <si>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</si>
  <si>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</si>
  <si>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</si>
  <si>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</si>
  <si>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</si>
  <si>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</si>
  <si>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</si>
  <si>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</si>
  <si>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</si>
  <si>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</si>
  <si>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</si>
  <si>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</si>
  <si>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</si>
  <si>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</si>
  <si>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</si>
  <si>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</si>
  <si>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</si>
  <si>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</si>
  <si>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</si>
  <si>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</si>
  <si>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</si>
  <si>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</si>
  <si>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</si>
  <si>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</si>
  <si>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</si>
  <si>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</si>
  <si>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</si>
  <si>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</si>
  <si>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</si>
  <si>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</si>
  <si>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</si>
  <si>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</si>
  <si>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</si>
  <si>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</si>
  <si>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</si>
  <si>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</si>
  <si>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</si>
  <si>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</si>
  <si>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</si>
  <si>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</si>
  <si>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</si>
  <si>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</si>
  <si>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</si>
  <si>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</si>
  <si>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</si>
  <si>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</si>
  <si>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</si>
  <si>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</si>
  <si>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</si>
  <si>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</si>
  <si>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</si>
  <si>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</si>
  <si>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</si>
  <si>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</si>
  <si>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</si>
  <si>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</si>
  <si>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</si>
  <si>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</si>
  <si>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</si>
  <si>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</si>
  <si>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20Tier</t>
  </si>
  <si>
    <t>30Tier</t>
  </si>
  <si>
    <t>50Tier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</si>
  <si>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</si>
  <si>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</si>
  <si>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</si>
  <si>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</si>
  <si>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</si>
  <si>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</si>
  <si>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</si>
  <si>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</si>
  <si>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</si>
  <si>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</si>
  <si>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</si>
  <si>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</si>
  <si>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</si>
  <si>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</si>
  <si>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</si>
  <si>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</si>
  <si>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</si>
  <si>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</si>
  <si>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</si>
  <si>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</si>
  <si>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</si>
  <si>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</si>
  <si>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</si>
  <si>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</si>
  <si>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</si>
  <si>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</si>
  <si>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</si>
  <si>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</si>
  <si>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</si>
  <si>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</si>
  <si>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</si>
  <si>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</si>
  <si>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</si>
  <si>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</si>
  <si>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</si>
  <si>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</si>
  <si>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</si>
  <si>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</si>
  <si>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</si>
  <si>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</si>
  <si>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</si>
  <si>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</si>
  <si>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</si>
  <si>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</si>
  <si>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</si>
  <si>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</si>
  <si>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</si>
  <si>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</si>
  <si>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</si>
  <si>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</si>
  <si>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</si>
  <si>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</si>
  <si>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</si>
  <si>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</si>
  <si>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</si>
  <si>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</si>
  <si>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</si>
  <si>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</si>
  <si>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</si>
  <si>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</si>
  <si>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</si>
  <si>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</si>
  <si>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</si>
  <si>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</si>
  <si>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</si>
  <si>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</si>
  <si>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</si>
  <si>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</si>
  <si>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</si>
  <si>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</si>
  <si>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</si>
  <si>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</si>
  <si>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</si>
  <si>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</si>
  <si>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</si>
  <si>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</si>
  <si>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</si>
  <si>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</si>
  <si>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</si>
  <si>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</si>
  <si>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</si>
  <si>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</si>
  <si>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</si>
  <si>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</si>
  <si>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</si>
  <si>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</si>
  <si>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</si>
  <si>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</si>
  <si>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</si>
  <si>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</si>
  <si>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</si>
  <si>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</si>
  <si>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</si>
  <si>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</si>
  <si>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</si>
  <si>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</si>
  <si>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</si>
  <si>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</si>
  <si>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</si>
  <si>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</si>
  <si>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</si>
  <si>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</si>
  <si>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</si>
  <si>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</si>
  <si>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</si>
  <si>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</si>
  <si>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</si>
  <si>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</si>
  <si>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</si>
  <si>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</si>
  <si>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</si>
  <si>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</si>
  <si>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</si>
  <si>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</si>
  <si>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</si>
  <si>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</si>
  <si>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</si>
  <si>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</si>
  <si>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</si>
  <si>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</si>
  <si>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</si>
  <si>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</si>
  <si>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</si>
  <si>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</si>
  <si>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</si>
  <si>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</si>
  <si>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</si>
  <si>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</si>
  <si>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</si>
  <si>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</si>
  <si>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</si>
  <si>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</si>
  <si>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</si>
  <si>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</si>
  <si>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</si>
  <si>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</si>
  <si>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</si>
  <si>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</si>
  <si>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</si>
  <si>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</si>
  <si>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</si>
  <si>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</si>
  <si>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</si>
  <si>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</si>
  <si>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</si>
  <si>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</si>
  <si>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</si>
  <si>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</si>
  <si>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</si>
  <si>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</si>
  <si>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</si>
  <si>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</si>
  <si>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</si>
  <si>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</si>
  <si>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</si>
  <si>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</si>
  <si>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</si>
  <si>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</si>
  <si>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</si>
  <si>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</si>
  <si>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</si>
  <si>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</si>
  <si>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</si>
  <si>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</si>
  <si>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</si>
  <si>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</si>
  <si>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</si>
  <si>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</si>
  <si>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</si>
  <si>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</si>
  <si>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</si>
  <si>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</si>
  <si>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</si>
  <si>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</si>
  <si>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</si>
  <si>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</si>
  <si>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</si>
  <si>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</si>
  <si>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</si>
  <si>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</si>
  <si>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</si>
  <si>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100Tier</t>
  </si>
  <si>
    <t>80Tier</t>
  </si>
  <si>
    <t>70Tier</t>
  </si>
  <si>
    <t>13Tier</t>
  </si>
  <si>
    <t>Cash_sEquipTypeGacha411</t>
  </si>
  <si>
    <t>Spell_0020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</si>
</sst>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tabSelected="1" workbookViewId="0">
      <pane xSplit="2" ySplit="1" topLeftCell="P35" activePane="bottomRight" state="frozen"/>
      <selection pane="topRight" activeCell="C1" sqref="C1"/>
      <selection pane="bottomLeft" activeCell="A2" sqref="A2"/>
      <selection pane="bottomRight" activeCell="U48" sqref="U48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297</v>
      </c>
      <c r="D1" s="1" t="s">
        <v>298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413</v>
      </c>
      <c r="L1" t="s">
        <v>296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S1" t="s">
        <v>71</v>
      </c>
    </row>
    <row r="2" spans="1:71">
      <c r="A2" t="s">
        <v>167</v>
      </c>
      <c r="B2" t="s">
        <v>7</v>
      </c>
      <c r="C2" t="s">
        <v>299</v>
      </c>
      <c r="D2" t="s">
        <v>300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292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14000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283</v>
      </c>
      <c r="BO2">
        <v>0.99</v>
      </c>
      <c r="BP2">
        <v>1100</v>
      </c>
      <c r="BQ2">
        <f t="shared" ref="BQ2:BQ18" si="24">COUNTIF(L:L,BN2)</f>
        <v>4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253</v>
      </c>
      <c r="C3" t="s">
        <v>301</v>
      </c>
      <c r="D3" t="s">
        <v>302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283</v>
      </c>
      <c r="M3">
        <f t="shared" si="1"/>
        <v>0.99</v>
      </c>
      <c r="N3">
        <f t="shared" si="2"/>
        <v>1100</v>
      </c>
      <c r="O3" t="s">
        <v>252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284</v>
      </c>
      <c r="BO3">
        <v>1.99</v>
      </c>
      <c r="BP3">
        <v>3300</v>
      </c>
      <c r="BQ3">
        <f t="shared" si="24"/>
        <v>9</v>
      </c>
    </row>
    <row r="4" spans="1:71">
      <c r="A4" t="s">
        <v>254</v>
      </c>
      <c r="C4" t="s">
        <v>303</v>
      </c>
      <c r="D4" t="s">
        <v>304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284</v>
      </c>
      <c r="M4">
        <f t="shared" si="1"/>
        <v>1.99</v>
      </c>
      <c r="N4">
        <f t="shared" si="2"/>
        <v>3300</v>
      </c>
      <c r="O4" t="s">
        <v>254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285</v>
      </c>
      <c r="BO4">
        <v>2.99</v>
      </c>
      <c r="BP4">
        <v>4400</v>
      </c>
      <c r="BQ4">
        <f t="shared" si="24"/>
        <v>0</v>
      </c>
    </row>
    <row r="5" spans="1:71">
      <c r="A5" t="s">
        <v>255</v>
      </c>
      <c r="C5" t="s">
        <v>305</v>
      </c>
      <c r="D5" t="s">
        <v>306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286</v>
      </c>
      <c r="M5">
        <f t="shared" si="1"/>
        <v>3.99</v>
      </c>
      <c r="N5">
        <f t="shared" si="2"/>
        <v>5500</v>
      </c>
      <c r="O5" t="s">
        <v>255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286</v>
      </c>
      <c r="BO5">
        <v>3.99</v>
      </c>
      <c r="BP5">
        <v>5500</v>
      </c>
      <c r="BQ5">
        <f t="shared" si="24"/>
        <v>9</v>
      </c>
    </row>
    <row r="6" spans="1:71">
      <c r="A6" t="s">
        <v>256</v>
      </c>
      <c r="C6" t="s">
        <v>307</v>
      </c>
      <c r="D6" t="s">
        <v>308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288</v>
      </c>
      <c r="M6">
        <f t="shared" si="1"/>
        <v>5.99</v>
      </c>
      <c r="N6">
        <f t="shared" si="2"/>
        <v>8800</v>
      </c>
      <c r="O6" t="s">
        <v>256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287</v>
      </c>
      <c r="BO6">
        <v>4.99</v>
      </c>
      <c r="BP6">
        <v>6600</v>
      </c>
      <c r="BQ6">
        <f t="shared" si="24"/>
        <v>5</v>
      </c>
    </row>
    <row r="7" spans="1:71">
      <c r="A7" t="s">
        <v>257</v>
      </c>
      <c r="C7" t="s">
        <v>309</v>
      </c>
      <c r="D7" t="s">
        <v>310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292</v>
      </c>
      <c r="M7">
        <f t="shared" si="1"/>
        <v>9.99</v>
      </c>
      <c r="N7">
        <f t="shared" si="2"/>
        <v>14000</v>
      </c>
      <c r="O7" t="s">
        <v>257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288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311</v>
      </c>
      <c r="D8" t="s">
        <v>312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284</v>
      </c>
      <c r="M8">
        <f t="shared" si="1"/>
        <v>1.99</v>
      </c>
      <c r="N8">
        <f t="shared" si="2"/>
        <v>3300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289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313</v>
      </c>
      <c r="D9" t="s">
        <v>314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287</v>
      </c>
      <c r="M9">
        <f t="shared" si="1"/>
        <v>4.99</v>
      </c>
      <c r="N9">
        <f t="shared" si="2"/>
        <v>6600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290</v>
      </c>
      <c r="BO9">
        <v>7.99</v>
      </c>
      <c r="BP9">
        <v>11000</v>
      </c>
      <c r="BQ9">
        <f t="shared" si="24"/>
        <v>6</v>
      </c>
    </row>
    <row r="10" spans="1:71">
      <c r="A10" t="s">
        <v>66</v>
      </c>
      <c r="C10" t="s">
        <v>315</v>
      </c>
      <c r="D10" t="s">
        <v>316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289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291</v>
      </c>
      <c r="BO10">
        <v>8.99</v>
      </c>
      <c r="BP10">
        <v>12000</v>
      </c>
      <c r="BQ10">
        <f t="shared" si="24"/>
        <v>1</v>
      </c>
    </row>
    <row r="11" spans="1:71">
      <c r="A11" t="s">
        <v>67</v>
      </c>
      <c r="C11" t="s">
        <v>317</v>
      </c>
      <c r="D11" t="s">
        <v>318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480</v>
      </c>
      <c r="M11">
        <f t="shared" si="1"/>
        <v>12.99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292</v>
      </c>
      <c r="BO11">
        <v>9.99</v>
      </c>
      <c r="BP11">
        <v>14000</v>
      </c>
      <c r="BQ11">
        <f t="shared" si="24"/>
        <v>5</v>
      </c>
    </row>
    <row r="12" spans="1:71">
      <c r="A12" t="s">
        <v>68</v>
      </c>
      <c r="C12" t="s">
        <v>319</v>
      </c>
      <c r="D12" t="s">
        <v>320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294</v>
      </c>
      <c r="M12">
        <f t="shared" si="1"/>
        <v>29.99</v>
      </c>
      <c r="N12">
        <f t="shared" si="2"/>
        <v>44000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480</v>
      </c>
      <c r="BO12">
        <v>12.99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293</v>
      </c>
      <c r="BO13">
        <v>19.989999999999998</v>
      </c>
      <c r="BP13">
        <v>29000</v>
      </c>
      <c r="BQ13">
        <f t="shared" si="24"/>
        <v>12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294</v>
      </c>
      <c r="BO14">
        <v>29.99</v>
      </c>
      <c r="BP14">
        <v>44000</v>
      </c>
      <c r="BQ14">
        <f t="shared" si="24"/>
        <v>14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295</v>
      </c>
      <c r="BO15">
        <v>49.99</v>
      </c>
      <c r="BP15">
        <v>66000</v>
      </c>
      <c r="BQ15">
        <f t="shared" si="24"/>
        <v>1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479</v>
      </c>
      <c r="BO16">
        <v>69.989999999999995</v>
      </c>
      <c r="BP16">
        <v>99000</v>
      </c>
      <c r="BQ16">
        <f t="shared" si="24"/>
        <v>11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478</v>
      </c>
      <c r="BO17">
        <v>79.989999999999995</v>
      </c>
      <c r="BP17">
        <v>110000</v>
      </c>
      <c r="BQ17">
        <f t="shared" si="24"/>
        <v>0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477</v>
      </c>
      <c r="BO18">
        <v>99.99</v>
      </c>
      <c r="BP18">
        <v>149000</v>
      </c>
      <c r="BQ18">
        <f t="shared" si="24"/>
        <v>2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</row>
    <row r="20" spans="1:69">
      <c r="A20" t="s">
        <v>202</v>
      </c>
      <c r="C20" t="s">
        <v>321</v>
      </c>
      <c r="D20" t="s">
        <v>322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480</v>
      </c>
      <c r="M20">
        <f t="shared" si="112"/>
        <v>12.99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323</v>
      </c>
      <c r="D21" t="s">
        <v>324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294</v>
      </c>
      <c r="M21">
        <f t="shared" si="112"/>
        <v>29.99</v>
      </c>
      <c r="N21">
        <f t="shared" si="113"/>
        <v>44000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325</v>
      </c>
      <c r="D22" t="s">
        <v>326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283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414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327</v>
      </c>
      <c r="D24" t="s">
        <v>328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287</v>
      </c>
      <c r="M24">
        <f t="shared" si="112"/>
        <v>4.99</v>
      </c>
      <c r="N24">
        <f t="shared" si="113"/>
        <v>6600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329</v>
      </c>
      <c r="D25" t="s">
        <v>330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292</v>
      </c>
      <c r="M25">
        <f t="shared" si="112"/>
        <v>9.99</v>
      </c>
      <c r="N25">
        <f t="shared" si="113"/>
        <v>14000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331</v>
      </c>
      <c r="D26" t="s">
        <v>332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293</v>
      </c>
      <c r="M26">
        <f t="shared" si="112"/>
        <v>19.989999999999998</v>
      </c>
      <c r="N26">
        <f t="shared" si="113"/>
        <v>29000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333</v>
      </c>
      <c r="D27" t="s">
        <v>334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294</v>
      </c>
      <c r="M27">
        <f t="shared" si="112"/>
        <v>29.99</v>
      </c>
      <c r="N27">
        <f t="shared" si="113"/>
        <v>44000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327</v>
      </c>
      <c r="D28" t="s">
        <v>328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289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329</v>
      </c>
      <c r="D29" t="s">
        <v>330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293</v>
      </c>
      <c r="M29">
        <f t="shared" si="112"/>
        <v>19.989999999999998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331</v>
      </c>
      <c r="D30" t="s">
        <v>332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294</v>
      </c>
      <c r="M30">
        <f t="shared" si="112"/>
        <v>29.99</v>
      </c>
      <c r="N30">
        <f t="shared" si="113"/>
        <v>44000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333</v>
      </c>
      <c r="D31" t="s">
        <v>334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479</v>
      </c>
      <c r="M31">
        <f t="shared" si="112"/>
        <v>69.989999999999995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327</v>
      </c>
      <c r="D32" t="s">
        <v>328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292</v>
      </c>
      <c r="M32">
        <f t="shared" si="112"/>
        <v>9.99</v>
      </c>
      <c r="N32">
        <f t="shared" si="113"/>
        <v>14000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329</v>
      </c>
      <c r="D33" t="s">
        <v>330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294</v>
      </c>
      <c r="M33">
        <f t="shared" si="112"/>
        <v>29.99</v>
      </c>
      <c r="N33">
        <f t="shared" si="113"/>
        <v>44000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331</v>
      </c>
      <c r="D34" t="s">
        <v>332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479</v>
      </c>
      <c r="M34">
        <f t="shared" si="112"/>
        <v>69.989999999999995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333</v>
      </c>
      <c r="D35" t="s">
        <v>334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477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335</v>
      </c>
      <c r="D36" t="s">
        <v>336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289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337</v>
      </c>
      <c r="D37" t="s">
        <v>338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293</v>
      </c>
      <c r="M37">
        <f t="shared" si="112"/>
        <v>19.989999999999998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339</v>
      </c>
      <c r="D38" t="s">
        <v>340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294</v>
      </c>
      <c r="M38">
        <f t="shared" si="112"/>
        <v>29.99</v>
      </c>
      <c r="N38">
        <f t="shared" si="113"/>
        <v>44000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341</v>
      </c>
      <c r="D39" t="s">
        <v>342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479</v>
      </c>
      <c r="M39">
        <f t="shared" si="112"/>
        <v>69.989999999999995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335</v>
      </c>
      <c r="D40" t="s">
        <v>336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289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337</v>
      </c>
      <c r="D41" t="s">
        <v>338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293</v>
      </c>
      <c r="M41">
        <f t="shared" si="112"/>
        <v>19.989999999999998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339</v>
      </c>
      <c r="D42" t="s">
        <v>340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294</v>
      </c>
      <c r="M42">
        <f t="shared" si="112"/>
        <v>29.99</v>
      </c>
      <c r="N42">
        <f t="shared" si="113"/>
        <v>44000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341</v>
      </c>
      <c r="D43" t="s">
        <v>342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479</v>
      </c>
      <c r="M43">
        <f t="shared" si="112"/>
        <v>69.989999999999995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335</v>
      </c>
      <c r="D44" t="s">
        <v>336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292</v>
      </c>
      <c r="M44">
        <f t="shared" si="112"/>
        <v>9.99</v>
      </c>
      <c r="N44">
        <f t="shared" si="113"/>
        <v>14000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337</v>
      </c>
      <c r="D45" t="s">
        <v>338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294</v>
      </c>
      <c r="M45">
        <f t="shared" si="112"/>
        <v>29.99</v>
      </c>
      <c r="N45">
        <f t="shared" si="113"/>
        <v>44000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339</v>
      </c>
      <c r="D46" t="s">
        <v>340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479</v>
      </c>
      <c r="M46">
        <f t="shared" si="112"/>
        <v>69.989999999999995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341</v>
      </c>
      <c r="D47" t="s">
        <v>342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477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343</v>
      </c>
      <c r="D48" t="s">
        <v>344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1.99</v>
      </c>
      <c r="N48">
        <f t="shared" si="113"/>
        <v>3300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75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75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345</v>
      </c>
      <c r="D49" t="s">
        <v>346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286</v>
      </c>
      <c r="M49">
        <f t="shared" si="112"/>
        <v>3.99</v>
      </c>
      <c r="N49">
        <f t="shared" si="113"/>
        <v>5500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180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180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347</v>
      </c>
      <c r="D50" t="s">
        <v>348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290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11000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520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520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349</v>
      </c>
      <c r="D51" t="s">
        <v>350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293</v>
      </c>
      <c r="M51">
        <f t="shared" si="202"/>
        <v>19.989999999999998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1500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1500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351</v>
      </c>
      <c r="D52" t="s">
        <v>352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294</v>
      </c>
      <c r="M52">
        <f t="shared" si="202"/>
        <v>29.99</v>
      </c>
      <c r="N52">
        <f t="shared" si="203"/>
        <v>44000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2900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2900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353</v>
      </c>
      <c r="D53" t="s">
        <v>354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479</v>
      </c>
      <c r="M53">
        <f t="shared" si="202"/>
        <v>69.989999999999995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7200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7200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343</v>
      </c>
      <c r="D54" t="s">
        <v>344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1.99</v>
      </c>
      <c r="N54">
        <f t="shared" si="203"/>
        <v>3300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225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225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345</v>
      </c>
      <c r="D55" t="s">
        <v>346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286</v>
      </c>
      <c r="M55">
        <f t="shared" si="202"/>
        <v>3.99</v>
      </c>
      <c r="N55">
        <f t="shared" si="203"/>
        <v>5500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540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540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347</v>
      </c>
      <c r="D56" t="s">
        <v>348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290</v>
      </c>
      <c r="M56">
        <f t="shared" si="202"/>
        <v>7.99</v>
      </c>
      <c r="N56">
        <f t="shared" si="203"/>
        <v>11000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1560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1560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349</v>
      </c>
      <c r="D57" t="s">
        <v>350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293</v>
      </c>
      <c r="M57">
        <f t="shared" si="202"/>
        <v>19.989999999999998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4500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4500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351</v>
      </c>
      <c r="D58" t="s">
        <v>352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294</v>
      </c>
      <c r="M58">
        <f t="shared" si="202"/>
        <v>29.99</v>
      </c>
      <c r="N58">
        <f t="shared" si="203"/>
        <v>44000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8700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8700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353</v>
      </c>
      <c r="D59" t="s">
        <v>354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479</v>
      </c>
      <c r="M59">
        <f t="shared" si="202"/>
        <v>69.989999999999995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21600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21600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355</v>
      </c>
      <c r="D60" t="s">
        <v>356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1.99</v>
      </c>
      <c r="N60">
        <f t="shared" si="203"/>
        <v>3300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450000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450000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357</v>
      </c>
      <c r="D61" t="s">
        <v>358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286</v>
      </c>
      <c r="M61">
        <f t="shared" si="202"/>
        <v>3.99</v>
      </c>
      <c r="N61">
        <f t="shared" si="203"/>
        <v>5500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359</v>
      </c>
      <c r="D62" t="s">
        <v>360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290</v>
      </c>
      <c r="M62">
        <f t="shared" si="202"/>
        <v>7.99</v>
      </c>
      <c r="N62">
        <f t="shared" si="203"/>
        <v>11000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361</v>
      </c>
      <c r="D63" t="s">
        <v>362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293</v>
      </c>
      <c r="M63">
        <f t="shared" si="202"/>
        <v>19.989999999999998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9000000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9000000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363</v>
      </c>
      <c r="D64" t="s">
        <v>364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294</v>
      </c>
      <c r="M64">
        <f t="shared" si="202"/>
        <v>29.99</v>
      </c>
      <c r="N64">
        <f t="shared" si="203"/>
        <v>44000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16000000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16000000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365</v>
      </c>
      <c r="D65" t="s">
        <v>366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479</v>
      </c>
      <c r="M65">
        <f t="shared" si="202"/>
        <v>69.989999999999995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355</v>
      </c>
      <c r="D66" t="s">
        <v>356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1.99</v>
      </c>
      <c r="N66">
        <f t="shared" si="203"/>
        <v>3300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1350000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1350000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357</v>
      </c>
      <c r="D67" t="s">
        <v>358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286</v>
      </c>
      <c r="M67">
        <f t="shared" si="202"/>
        <v>3.99</v>
      </c>
      <c r="N67">
        <f t="shared" si="203"/>
        <v>5500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359</v>
      </c>
      <c r="D68" t="s">
        <v>360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290</v>
      </c>
      <c r="M68">
        <f t="shared" si="202"/>
        <v>7.99</v>
      </c>
      <c r="N68">
        <f t="shared" si="203"/>
        <v>11000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361</v>
      </c>
      <c r="D69" t="s">
        <v>362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293</v>
      </c>
      <c r="M69">
        <f t="shared" si="202"/>
        <v>19.989999999999998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27000000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27000000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363</v>
      </c>
      <c r="D70" t="s">
        <v>364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294</v>
      </c>
      <c r="M70">
        <f t="shared" si="202"/>
        <v>29.99</v>
      </c>
      <c r="N70">
        <f t="shared" si="203"/>
        <v>44000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48000000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48000000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365</v>
      </c>
      <c r="D71" t="s">
        <v>366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479</v>
      </c>
      <c r="M71">
        <f t="shared" si="202"/>
        <v>69.989999999999995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263</v>
      </c>
      <c r="C72" t="s">
        <v>367</v>
      </c>
      <c r="D72" t="s">
        <v>368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1.99</v>
      </c>
      <c r="N72">
        <f t="shared" si="203"/>
        <v>3300</v>
      </c>
      <c r="O72" t="s">
        <v>263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25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25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264</v>
      </c>
      <c r="C73" t="s">
        <v>369</v>
      </c>
      <c r="D73" t="s">
        <v>370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286</v>
      </c>
      <c r="M73">
        <f t="shared" si="202"/>
        <v>3.99</v>
      </c>
      <c r="N73">
        <f t="shared" si="203"/>
        <v>5500</v>
      </c>
      <c r="O73" t="s">
        <v>264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55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55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265</v>
      </c>
      <c r="C74" t="s">
        <v>371</v>
      </c>
      <c r="D74" t="s">
        <v>372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290</v>
      </c>
      <c r="M74">
        <f t="shared" si="202"/>
        <v>7.99</v>
      </c>
      <c r="N74">
        <f t="shared" si="203"/>
        <v>11000</v>
      </c>
      <c r="O74" t="s">
        <v>265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160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160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266</v>
      </c>
      <c r="C75" t="s">
        <v>373</v>
      </c>
      <c r="D75" t="s">
        <v>374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293</v>
      </c>
      <c r="M75">
        <f t="shared" si="202"/>
        <v>19.989999999999998</v>
      </c>
      <c r="N75">
        <f t="shared" si="203"/>
        <v>29000</v>
      </c>
      <c r="O75" t="s">
        <v>266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475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475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267</v>
      </c>
      <c r="C76" t="s">
        <v>375</v>
      </c>
      <c r="D76" t="s">
        <v>376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294</v>
      </c>
      <c r="M76">
        <f t="shared" si="202"/>
        <v>29.99</v>
      </c>
      <c r="N76">
        <f t="shared" si="203"/>
        <v>44000</v>
      </c>
      <c r="O76" t="s">
        <v>267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950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950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268</v>
      </c>
      <c r="C77" t="s">
        <v>377</v>
      </c>
      <c r="D77" t="s">
        <v>378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479</v>
      </c>
      <c r="M77">
        <f t="shared" si="202"/>
        <v>69.989999999999995</v>
      </c>
      <c r="N77">
        <f t="shared" si="203"/>
        <v>99000</v>
      </c>
      <c r="O77" t="s">
        <v>268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2400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2400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269</v>
      </c>
      <c r="C78" t="s">
        <v>367</v>
      </c>
      <c r="D78" t="s">
        <v>368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1.99</v>
      </c>
      <c r="N78">
        <f t="shared" si="203"/>
        <v>3300</v>
      </c>
      <c r="O78" t="s">
        <v>269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75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75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270</v>
      </c>
      <c r="C79" t="s">
        <v>369</v>
      </c>
      <c r="D79" t="s">
        <v>370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286</v>
      </c>
      <c r="M79">
        <f t="shared" si="202"/>
        <v>3.99</v>
      </c>
      <c r="N79">
        <f t="shared" si="203"/>
        <v>5500</v>
      </c>
      <c r="O79" t="s">
        <v>270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165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165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271</v>
      </c>
      <c r="C80" t="s">
        <v>371</v>
      </c>
      <c r="D80" t="s">
        <v>372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290</v>
      </c>
      <c r="M80">
        <f t="shared" si="202"/>
        <v>7.99</v>
      </c>
      <c r="N80">
        <f t="shared" si="203"/>
        <v>11000</v>
      </c>
      <c r="O80" t="s">
        <v>271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480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480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272</v>
      </c>
      <c r="C81" t="s">
        <v>373</v>
      </c>
      <c r="D81" t="s">
        <v>374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293</v>
      </c>
      <c r="M81">
        <f t="shared" si="202"/>
        <v>19.989999999999998</v>
      </c>
      <c r="N81">
        <f t="shared" si="203"/>
        <v>29000</v>
      </c>
      <c r="O81" t="s">
        <v>272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1425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1425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273</v>
      </c>
      <c r="C82" t="s">
        <v>375</v>
      </c>
      <c r="D82" t="s">
        <v>376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294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44000</v>
      </c>
      <c r="O82" t="s">
        <v>273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2850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2850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274</v>
      </c>
      <c r="C83" t="s">
        <v>377</v>
      </c>
      <c r="D83" t="s">
        <v>378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479</v>
      </c>
      <c r="M83">
        <f t="shared" si="231"/>
        <v>69.989999999999995</v>
      </c>
      <c r="N83">
        <f t="shared" si="232"/>
        <v>99000</v>
      </c>
      <c r="O83" t="s">
        <v>274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7200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7200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379</v>
      </c>
      <c r="D84" t="s">
        <v>380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284</v>
      </c>
      <c r="M84">
        <f t="shared" si="231"/>
        <v>1.99</v>
      </c>
      <c r="N84">
        <f t="shared" si="232"/>
        <v>3300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381</v>
      </c>
      <c r="D85" t="s">
        <v>382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287</v>
      </c>
      <c r="M85">
        <f t="shared" si="231"/>
        <v>4.99</v>
      </c>
      <c r="N85">
        <f t="shared" si="232"/>
        <v>6600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383</v>
      </c>
      <c r="D86" t="s">
        <v>384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291</v>
      </c>
      <c r="M86">
        <f t="shared" si="231"/>
        <v>8.99</v>
      </c>
      <c r="N86">
        <f t="shared" si="232"/>
        <v>12000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385</v>
      </c>
      <c r="D87" t="s">
        <v>386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293</v>
      </c>
      <c r="M87">
        <f t="shared" si="231"/>
        <v>19.989999999999998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387</v>
      </c>
      <c r="D88" t="s">
        <v>388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295</v>
      </c>
      <c r="M88">
        <f t="shared" si="231"/>
        <v>49.99</v>
      </c>
      <c r="N88">
        <f t="shared" si="232"/>
        <v>66000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389</v>
      </c>
      <c r="D89" t="s">
        <v>390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283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391</v>
      </c>
      <c r="D90" t="s">
        <v>392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286</v>
      </c>
      <c r="M90">
        <f t="shared" si="231"/>
        <v>3.99</v>
      </c>
      <c r="N90">
        <f t="shared" si="232"/>
        <v>5500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393</v>
      </c>
      <c r="D96" t="s">
        <v>394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289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462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80"/>
        <v>cu</v>
      </c>
      <c r="AA97" t="s">
        <v>16</v>
      </c>
      <c r="AB97" t="s">
        <v>56</v>
      </c>
      <c r="AC97">
        <v>120</v>
      </c>
      <c r="AD97" t="str">
        <f t="shared" ref="AD97:AD106" ca="1" si="287">IF(ISBLANK(AE97),"",
VLOOKUP(AE97,OFFSET(INDIRECT("$A:$B"),0,MATCH(AE$1&amp;"_Verify",INDIRECT("$1:$1"),0)-1),2,0)
)</f>
        <v>it</v>
      </c>
      <c r="AE97" t="s">
        <v>33</v>
      </c>
      <c r="AF97" t="s">
        <v>476</v>
      </c>
      <c r="AG97">
        <v>1</v>
      </c>
      <c r="AH97" t="str">
        <f t="shared" ref="AH97:AH106" ca="1" si="288">IF(ISBLANK(AI97),"",
VLOOKUP(AI97,OFFSET(INDIRECT("$A:$B"),0,MATCH(AI$1&amp;"_Verify",INDIRECT("$1:$1"),0)-1),2,0)
)</f>
        <v/>
      </c>
      <c r="AL97" t="str">
        <f t="shared" ref="AL97:AL106" ca="1" si="289">IF(LEN(R97)=0,"",R97)</f>
        <v>it</v>
      </c>
      <c r="AM97" t="str">
        <f t="shared" ref="AM97:AM106" si="290">IF(LEN(T97)=0,"",T97)</f>
        <v>RelayAtk_01</v>
      </c>
      <c r="AN97">
        <f t="shared" ref="AN97:AN106" si="291">IF(LEN(U97)=0,"",U97)</f>
        <v>1</v>
      </c>
      <c r="AO97" t="str">
        <f t="shared" ref="AO97:AO106" ca="1" si="292">IF(LEN(V97)=0,"",V97)</f>
        <v>cu</v>
      </c>
      <c r="AP97" t="str">
        <f t="shared" ref="AP97:AP106" si="293">IF(LEN(X97)=0,"",X97)</f>
        <v>GO</v>
      </c>
      <c r="AQ97">
        <f t="shared" ref="AQ97:AQ106" si="294">IF(LEN(Y97)=0,"",Y97)</f>
        <v>10000</v>
      </c>
      <c r="AR97" t="str">
        <f t="shared" ref="AR97:AR106" ca="1" si="295">IF(LEN(Z97)=0,"",Z97)</f>
        <v>cu</v>
      </c>
      <c r="AS97" t="str">
        <f t="shared" ref="AS97:AS106" si="296">IF(LEN(AB97)=0,"",AB97)</f>
        <v>EN</v>
      </c>
      <c r="AT97">
        <f t="shared" ref="AT97:AT106" si="297">IF(LEN(AC97)=0,"",AC97)</f>
        <v>120</v>
      </c>
      <c r="AU97" t="str">
        <f t="shared" ref="AU97:AU106" ca="1" si="298">IF(LEN(AD97)=0,"",AD97)</f>
        <v>it</v>
      </c>
      <c r="AV97" t="str">
        <f t="shared" ref="AV97:AV106" si="299">IF(LEN(AF97)=0,"",AF97)</f>
        <v>Equip030001</v>
      </c>
      <c r="AW97">
        <f t="shared" ref="AW97:AW106" si="300">IF(LEN(AG97)=0,"",AG97)</f>
        <v>1</v>
      </c>
      <c r="AX97" t="str">
        <f t="shared" ref="AX97:AX106" ca="1" si="301">IF(LEN(AH97)=0,"",AH97)</f>
        <v/>
      </c>
      <c r="AY97" t="str">
        <f t="shared" ref="AY97:AY106" si="302">IF(LEN(AJ97)=0,"",AJ97)</f>
        <v/>
      </c>
      <c r="AZ97" t="str">
        <f t="shared" ref="AZ97:AZ106" si="303">IF(LEN(AK97)=0,"",AK97)</f>
        <v/>
      </c>
      <c r="BA97" t="str">
        <f t="shared" ref="BA97:BA106" ca="1" si="304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464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ref="Z98:Z106" ca="1" si="305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87"/>
        <v>it</v>
      </c>
      <c r="AE98" t="s">
        <v>33</v>
      </c>
      <c r="AF98" t="s">
        <v>481</v>
      </c>
      <c r="AG98">
        <v>1</v>
      </c>
      <c r="AH98" t="str">
        <f t="shared" ca="1" si="288"/>
        <v/>
      </c>
      <c r="AL98" t="str">
        <f t="shared" ca="1" si="289"/>
        <v>it</v>
      </c>
      <c r="AM98" t="str">
        <f t="shared" si="290"/>
        <v>RelayAtk_02</v>
      </c>
      <c r="AN98">
        <f t="shared" si="291"/>
        <v>1</v>
      </c>
      <c r="AO98" t="str">
        <f t="shared" ca="1" si="292"/>
        <v>cu</v>
      </c>
      <c r="AP98" t="str">
        <f t="shared" si="293"/>
        <v>GO</v>
      </c>
      <c r="AQ98">
        <f t="shared" si="294"/>
        <v>15000</v>
      </c>
      <c r="AR98" t="str">
        <f t="shared" ca="1" si="295"/>
        <v>cu</v>
      </c>
      <c r="AS98" t="str">
        <f t="shared" si="296"/>
        <v>EN</v>
      </c>
      <c r="AT98">
        <f t="shared" si="297"/>
        <v>120</v>
      </c>
      <c r="AU98" t="str">
        <f t="shared" ca="1" si="298"/>
        <v>it</v>
      </c>
      <c r="AV98" t="str">
        <f t="shared" si="299"/>
        <v>Cash_sEquipTypeGacha411</v>
      </c>
      <c r="AW98">
        <f t="shared" si="300"/>
        <v>1</v>
      </c>
      <c r="AX98" t="str">
        <f t="shared" ca="1" si="301"/>
        <v/>
      </c>
      <c r="AY98" t="str">
        <f t="shared" si="302"/>
        <v/>
      </c>
      <c r="AZ98" t="str">
        <f t="shared" si="303"/>
        <v/>
      </c>
      <c r="BA98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465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305"/>
        <v>cu</v>
      </c>
      <c r="AA99" t="s">
        <v>16</v>
      </c>
      <c r="AB99" t="s">
        <v>56</v>
      </c>
      <c r="AC99">
        <v>150</v>
      </c>
      <c r="AD99" t="str">
        <f t="shared" ca="1" si="287"/>
        <v>cu</v>
      </c>
      <c r="AE99" t="s">
        <v>16</v>
      </c>
      <c r="AF99" t="s">
        <v>56</v>
      </c>
      <c r="AG99">
        <v>300</v>
      </c>
      <c r="AH99" t="str">
        <f t="shared" ca="1" si="288"/>
        <v/>
      </c>
      <c r="AL99" t="str">
        <f t="shared" ca="1" si="289"/>
        <v>it</v>
      </c>
      <c r="AM99" t="str">
        <f t="shared" si="290"/>
        <v>RelayAtk_03</v>
      </c>
      <c r="AN99">
        <f t="shared" si="291"/>
        <v>1</v>
      </c>
      <c r="AO99" t="str">
        <f t="shared" ca="1" si="292"/>
        <v>cu</v>
      </c>
      <c r="AP99" t="str">
        <f t="shared" si="293"/>
        <v>GO</v>
      </c>
      <c r="AQ99">
        <f t="shared" si="294"/>
        <v>30000</v>
      </c>
      <c r="AR99" t="str">
        <f t="shared" ca="1" si="295"/>
        <v>cu</v>
      </c>
      <c r="AS99" t="str">
        <f t="shared" si="296"/>
        <v>EN</v>
      </c>
      <c r="AT99">
        <f t="shared" si="297"/>
        <v>150</v>
      </c>
      <c r="AU99" t="str">
        <f t="shared" ca="1" si="298"/>
        <v>cu</v>
      </c>
      <c r="AV99" t="str">
        <f t="shared" si="299"/>
        <v>EN</v>
      </c>
      <c r="AW99">
        <f t="shared" si="300"/>
        <v>300</v>
      </c>
      <c r="AX99" t="str">
        <f t="shared" ca="1" si="301"/>
        <v/>
      </c>
      <c r="AY99" t="str">
        <f t="shared" si="302"/>
        <v/>
      </c>
      <c r="AZ99" t="str">
        <f t="shared" si="303"/>
        <v/>
      </c>
      <c r="BA99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466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305"/>
        <v>cu</v>
      </c>
      <c r="AA100" t="s">
        <v>16</v>
      </c>
      <c r="AB100" t="s">
        <v>56</v>
      </c>
      <c r="AC100">
        <v>100</v>
      </c>
      <c r="AD100" t="str">
        <f t="shared" ca="1" si="287"/>
        <v>cu</v>
      </c>
      <c r="AE100" t="s">
        <v>16</v>
      </c>
      <c r="AF100" t="s">
        <v>207</v>
      </c>
      <c r="AG100">
        <v>50</v>
      </c>
      <c r="AH100" t="str">
        <f t="shared" ca="1" si="288"/>
        <v/>
      </c>
      <c r="AL100" t="str">
        <f t="shared" ca="1" si="289"/>
        <v>it</v>
      </c>
      <c r="AM100" t="str">
        <f t="shared" si="290"/>
        <v>RelayAtk_04</v>
      </c>
      <c r="AN100">
        <f t="shared" si="291"/>
        <v>1</v>
      </c>
      <c r="AO100" t="str">
        <f t="shared" ca="1" si="292"/>
        <v>cu</v>
      </c>
      <c r="AP100" t="str">
        <f t="shared" si="293"/>
        <v>GO</v>
      </c>
      <c r="AQ100">
        <f t="shared" si="294"/>
        <v>25000</v>
      </c>
      <c r="AR100" t="str">
        <f t="shared" ca="1" si="295"/>
        <v>cu</v>
      </c>
      <c r="AS100" t="str">
        <f t="shared" si="296"/>
        <v>EN</v>
      </c>
      <c r="AT100">
        <f t="shared" si="297"/>
        <v>100</v>
      </c>
      <c r="AU100" t="str">
        <f t="shared" ca="1" si="298"/>
        <v>cu</v>
      </c>
      <c r="AV100" t="str">
        <f t="shared" si="299"/>
        <v>DI</v>
      </c>
      <c r="AW100">
        <f t="shared" si="300"/>
        <v>50</v>
      </c>
      <c r="AX100" t="str">
        <f t="shared" ca="1" si="301"/>
        <v/>
      </c>
      <c r="AY100" t="str">
        <f t="shared" si="302"/>
        <v/>
      </c>
      <c r="AZ100" t="str">
        <f t="shared" si="303"/>
        <v/>
      </c>
      <c r="BA100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467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305"/>
        <v>cu</v>
      </c>
      <c r="AA101" t="s">
        <v>16</v>
      </c>
      <c r="AB101" t="s">
        <v>56</v>
      </c>
      <c r="AC101">
        <v>120</v>
      </c>
      <c r="AD101" t="str">
        <f t="shared" ca="1" si="287"/>
        <v>cu</v>
      </c>
      <c r="AE101" t="s">
        <v>16</v>
      </c>
      <c r="AF101" t="s">
        <v>207</v>
      </c>
      <c r="AG101">
        <v>50</v>
      </c>
      <c r="AH101" t="str">
        <f t="shared" ca="1" si="288"/>
        <v/>
      </c>
      <c r="AL101" t="str">
        <f t="shared" ca="1" si="289"/>
        <v>it</v>
      </c>
      <c r="AM101" t="str">
        <f t="shared" si="290"/>
        <v>RelayAtk_05</v>
      </c>
      <c r="AN101">
        <f t="shared" si="291"/>
        <v>1</v>
      </c>
      <c r="AO101" t="str">
        <f t="shared" ca="1" si="292"/>
        <v>cu</v>
      </c>
      <c r="AP101" t="str">
        <f t="shared" si="293"/>
        <v>GO</v>
      </c>
      <c r="AQ101">
        <f t="shared" si="294"/>
        <v>15000</v>
      </c>
      <c r="AR101" t="str">
        <f t="shared" ca="1" si="295"/>
        <v>cu</v>
      </c>
      <c r="AS101" t="str">
        <f t="shared" si="296"/>
        <v>EN</v>
      </c>
      <c r="AT101">
        <f t="shared" si="297"/>
        <v>120</v>
      </c>
      <c r="AU101" t="str">
        <f t="shared" ca="1" si="298"/>
        <v>cu</v>
      </c>
      <c r="AV101" t="str">
        <f t="shared" si="299"/>
        <v>DI</v>
      </c>
      <c r="AW101">
        <f t="shared" si="300"/>
        <v>50</v>
      </c>
      <c r="AX101" t="str">
        <f t="shared" ca="1" si="301"/>
        <v/>
      </c>
      <c r="AY101" t="str">
        <f t="shared" si="302"/>
        <v/>
      </c>
      <c r="AZ101" t="str">
        <f t="shared" si="303"/>
        <v/>
      </c>
      <c r="BA101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468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305"/>
        <v>cu</v>
      </c>
      <c r="AA102" t="s">
        <v>16</v>
      </c>
      <c r="AB102" t="s">
        <v>56</v>
      </c>
      <c r="AC102">
        <v>150</v>
      </c>
      <c r="AD102" t="str">
        <f t="shared" ca="1" si="287"/>
        <v>cu</v>
      </c>
      <c r="AE102" t="s">
        <v>16</v>
      </c>
      <c r="AF102" t="s">
        <v>56</v>
      </c>
      <c r="AG102">
        <v>300</v>
      </c>
      <c r="AH102" t="str">
        <f t="shared" ca="1" si="288"/>
        <v/>
      </c>
      <c r="AL102" t="str">
        <f t="shared" ca="1" si="289"/>
        <v>it</v>
      </c>
      <c r="AM102" t="str">
        <f t="shared" si="290"/>
        <v>RelayAtk_06</v>
      </c>
      <c r="AN102">
        <f t="shared" si="291"/>
        <v>1</v>
      </c>
      <c r="AO102" t="str">
        <f t="shared" ca="1" si="292"/>
        <v>cu</v>
      </c>
      <c r="AP102" t="str">
        <f t="shared" si="293"/>
        <v>GO</v>
      </c>
      <c r="AQ102">
        <f t="shared" si="294"/>
        <v>30000</v>
      </c>
      <c r="AR102" t="str">
        <f t="shared" ca="1" si="295"/>
        <v>cu</v>
      </c>
      <c r="AS102" t="str">
        <f t="shared" si="296"/>
        <v>EN</v>
      </c>
      <c r="AT102">
        <f t="shared" si="297"/>
        <v>150</v>
      </c>
      <c r="AU102" t="str">
        <f t="shared" ca="1" si="298"/>
        <v>cu</v>
      </c>
      <c r="AV102" t="str">
        <f t="shared" si="299"/>
        <v>EN</v>
      </c>
      <c r="AW102">
        <f t="shared" si="300"/>
        <v>300</v>
      </c>
      <c r="AX102" t="str">
        <f t="shared" ca="1" si="301"/>
        <v/>
      </c>
      <c r="AY102" t="str">
        <f t="shared" si="302"/>
        <v/>
      </c>
      <c r="AZ102" t="str">
        <f t="shared" si="303"/>
        <v/>
      </c>
      <c r="BA102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469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305"/>
        <v>cu</v>
      </c>
      <c r="AA103" t="s">
        <v>16</v>
      </c>
      <c r="AB103" t="s">
        <v>56</v>
      </c>
      <c r="AC103">
        <v>100</v>
      </c>
      <c r="AD103" t="str">
        <f t="shared" ca="1" si="287"/>
        <v>cu</v>
      </c>
      <c r="AE103" t="s">
        <v>16</v>
      </c>
      <c r="AF103" t="s">
        <v>207</v>
      </c>
      <c r="AG103">
        <v>50</v>
      </c>
      <c r="AH103" t="str">
        <f t="shared" ca="1" si="288"/>
        <v/>
      </c>
      <c r="AL103" t="str">
        <f t="shared" ca="1" si="289"/>
        <v>it</v>
      </c>
      <c r="AM103" t="str">
        <f t="shared" si="290"/>
        <v>RelayAtk_07</v>
      </c>
      <c r="AN103">
        <f t="shared" si="291"/>
        <v>1</v>
      </c>
      <c r="AO103" t="str">
        <f t="shared" ca="1" si="292"/>
        <v>cu</v>
      </c>
      <c r="AP103" t="str">
        <f t="shared" si="293"/>
        <v>GO</v>
      </c>
      <c r="AQ103">
        <f t="shared" si="294"/>
        <v>25000</v>
      </c>
      <c r="AR103" t="str">
        <f t="shared" ca="1" si="295"/>
        <v>cu</v>
      </c>
      <c r="AS103" t="str">
        <f t="shared" si="296"/>
        <v>EN</v>
      </c>
      <c r="AT103">
        <f t="shared" si="297"/>
        <v>100</v>
      </c>
      <c r="AU103" t="str">
        <f t="shared" ca="1" si="298"/>
        <v>cu</v>
      </c>
      <c r="AV103" t="str">
        <f t="shared" si="299"/>
        <v>DI</v>
      </c>
      <c r="AW103">
        <f t="shared" si="300"/>
        <v>50</v>
      </c>
      <c r="AX103" t="str">
        <f t="shared" ca="1" si="301"/>
        <v/>
      </c>
      <c r="AY103" t="str">
        <f t="shared" si="302"/>
        <v/>
      </c>
      <c r="AZ103" t="str">
        <f t="shared" si="303"/>
        <v/>
      </c>
      <c r="BA103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470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305"/>
        <v>cu</v>
      </c>
      <c r="AA104" t="s">
        <v>16</v>
      </c>
      <c r="AB104" t="s">
        <v>56</v>
      </c>
      <c r="AC104">
        <v>100</v>
      </c>
      <c r="AD104" t="str">
        <f t="shared" ca="1" si="287"/>
        <v>cu</v>
      </c>
      <c r="AE104" t="s">
        <v>16</v>
      </c>
      <c r="AF104" t="s">
        <v>207</v>
      </c>
      <c r="AG104">
        <v>50</v>
      </c>
      <c r="AH104" t="str">
        <f t="shared" ca="1" si="288"/>
        <v/>
      </c>
      <c r="AL104" t="str">
        <f t="shared" ca="1" si="289"/>
        <v>it</v>
      </c>
      <c r="AM104" t="str">
        <f t="shared" si="290"/>
        <v>RelayAtk_08</v>
      </c>
      <c r="AN104">
        <f t="shared" si="291"/>
        <v>1</v>
      </c>
      <c r="AO104" t="str">
        <f t="shared" ca="1" si="292"/>
        <v>cu</v>
      </c>
      <c r="AP104" t="str">
        <f t="shared" si="293"/>
        <v>GO</v>
      </c>
      <c r="AQ104">
        <f t="shared" si="294"/>
        <v>25000</v>
      </c>
      <c r="AR104" t="str">
        <f t="shared" ca="1" si="295"/>
        <v>cu</v>
      </c>
      <c r="AS104" t="str">
        <f t="shared" si="296"/>
        <v>EN</v>
      </c>
      <c r="AT104">
        <f t="shared" si="297"/>
        <v>100</v>
      </c>
      <c r="AU104" t="str">
        <f t="shared" ca="1" si="298"/>
        <v>cu</v>
      </c>
      <c r="AV104" t="str">
        <f t="shared" si="299"/>
        <v>DI</v>
      </c>
      <c r="AW104">
        <f t="shared" si="300"/>
        <v>50</v>
      </c>
      <c r="AX104" t="str">
        <f t="shared" ca="1" si="301"/>
        <v/>
      </c>
      <c r="AY104" t="str">
        <f t="shared" si="302"/>
        <v/>
      </c>
      <c r="AZ104" t="str">
        <f t="shared" si="303"/>
        <v/>
      </c>
      <c r="BA104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471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305"/>
        <v>cu</v>
      </c>
      <c r="AA105" t="s">
        <v>16</v>
      </c>
      <c r="AB105" t="s">
        <v>56</v>
      </c>
      <c r="AC105">
        <v>120</v>
      </c>
      <c r="AD105" t="str">
        <f t="shared" ca="1" si="287"/>
        <v>cu</v>
      </c>
      <c r="AE105" t="s">
        <v>16</v>
      </c>
      <c r="AF105" t="s">
        <v>207</v>
      </c>
      <c r="AG105">
        <v>50</v>
      </c>
      <c r="AH105" t="str">
        <f t="shared" ca="1" si="288"/>
        <v/>
      </c>
      <c r="AL105" t="str">
        <f t="shared" ca="1" si="289"/>
        <v>it</v>
      </c>
      <c r="AM105" t="str">
        <f t="shared" si="290"/>
        <v>RelayAtk_09</v>
      </c>
      <c r="AN105">
        <f t="shared" si="291"/>
        <v>1</v>
      </c>
      <c r="AO105" t="str">
        <f t="shared" ca="1" si="292"/>
        <v>cu</v>
      </c>
      <c r="AP105" t="str">
        <f t="shared" si="293"/>
        <v>GO</v>
      </c>
      <c r="AQ105">
        <f t="shared" si="294"/>
        <v>15000</v>
      </c>
      <c r="AR105" t="str">
        <f t="shared" ca="1" si="295"/>
        <v>cu</v>
      </c>
      <c r="AS105" t="str">
        <f t="shared" si="296"/>
        <v>EN</v>
      </c>
      <c r="AT105">
        <f t="shared" si="297"/>
        <v>120</v>
      </c>
      <c r="AU105" t="str">
        <f t="shared" ca="1" si="298"/>
        <v>cu</v>
      </c>
      <c r="AV105" t="str">
        <f t="shared" si="299"/>
        <v>DI</v>
      </c>
      <c r="AW105">
        <f t="shared" si="300"/>
        <v>50</v>
      </c>
      <c r="AX105" t="str">
        <f t="shared" ca="1" si="301"/>
        <v/>
      </c>
      <c r="AY105" t="str">
        <f t="shared" si="302"/>
        <v/>
      </c>
      <c r="AZ105" t="str">
        <f t="shared" si="303"/>
        <v/>
      </c>
      <c r="BA105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472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305"/>
        <v>cu</v>
      </c>
      <c r="AA106" t="s">
        <v>16</v>
      </c>
      <c r="AB106" t="s">
        <v>56</v>
      </c>
      <c r="AC106">
        <v>150</v>
      </c>
      <c r="AD106" t="str">
        <f t="shared" ca="1" si="287"/>
        <v>cu</v>
      </c>
      <c r="AE106" t="s">
        <v>16</v>
      </c>
      <c r="AF106" t="s">
        <v>56</v>
      </c>
      <c r="AG106">
        <v>300</v>
      </c>
      <c r="AH106" t="str">
        <f t="shared" ca="1" si="288"/>
        <v/>
      </c>
      <c r="AL106" t="str">
        <f t="shared" ca="1" si="289"/>
        <v>it</v>
      </c>
      <c r="AM106" t="str">
        <f t="shared" si="290"/>
        <v>RelayAtk_10</v>
      </c>
      <c r="AN106">
        <f t="shared" si="291"/>
        <v>1</v>
      </c>
      <c r="AO106" t="str">
        <f t="shared" ca="1" si="292"/>
        <v>cu</v>
      </c>
      <c r="AP106" t="str">
        <f t="shared" si="293"/>
        <v>GO</v>
      </c>
      <c r="AQ106">
        <f t="shared" si="294"/>
        <v>30000</v>
      </c>
      <c r="AR106" t="str">
        <f t="shared" ca="1" si="295"/>
        <v>cu</v>
      </c>
      <c r="AS106" t="str">
        <f t="shared" si="296"/>
        <v>EN</v>
      </c>
      <c r="AT106">
        <f t="shared" si="297"/>
        <v>150</v>
      </c>
      <c r="AU106" t="str">
        <f t="shared" ca="1" si="298"/>
        <v>cu</v>
      </c>
      <c r="AV106" t="str">
        <f t="shared" si="299"/>
        <v>EN</v>
      </c>
      <c r="AW106">
        <f t="shared" si="300"/>
        <v>300</v>
      </c>
      <c r="AX106" t="str">
        <f t="shared" ca="1" si="301"/>
        <v/>
      </c>
      <c r="AY106" t="str">
        <f t="shared" si="302"/>
        <v/>
      </c>
      <c r="AZ106" t="str">
        <f t="shared" si="303"/>
        <v/>
      </c>
      <c r="BA106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395</v>
      </c>
      <c r="D107" t="s">
        <v>396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283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415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397</v>
      </c>
      <c r="D108" t="s">
        <v>398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287</v>
      </c>
      <c r="M108">
        <f>IF(ISBLANK($L108),"",VLOOKUP($L108,$BN:$BP,MATCH($BO$1,$BN$1:$BP$1,0),0))</f>
        <v>4.99</v>
      </c>
      <c r="N108">
        <f>IF(ISBLANK($L108),"",VLOOKUP($L108,$BN:$BP,MATCH($BP$1,$BN$1:$BP$1,0),0))</f>
        <v>6600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415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399</v>
      </c>
      <c r="D109" t="s">
        <v>400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293</v>
      </c>
      <c r="M109">
        <f>IF(ISBLANK($L109),"",VLOOKUP($L109,$BN:$BP,MATCH($BO$1,$BN$1:$BP$1,0),0))</f>
        <v>19.989999999999998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415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218</v>
      </c>
      <c r="B110" t="s">
        <v>161</v>
      </c>
      <c r="C110" t="s">
        <v>401</v>
      </c>
      <c r="D110" t="s">
        <v>402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218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229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219</v>
      </c>
      <c r="C111" t="s">
        <v>403</v>
      </c>
      <c r="D111" t="s">
        <v>404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219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248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220</v>
      </c>
      <c r="C112" t="s">
        <v>403</v>
      </c>
      <c r="D112" t="s">
        <v>404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220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248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217</v>
      </c>
      <c r="C113" t="s">
        <v>403</v>
      </c>
      <c r="D113" t="s">
        <v>404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217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248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242</v>
      </c>
      <c r="C114" t="s">
        <v>405</v>
      </c>
      <c r="D114" t="s">
        <v>406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242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249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244</v>
      </c>
      <c r="C115" t="s">
        <v>407</v>
      </c>
      <c r="D115" t="s">
        <v>408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244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250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246</v>
      </c>
      <c r="C116" t="s">
        <v>409</v>
      </c>
      <c r="D116" t="s">
        <v>410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246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251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276</v>
      </c>
      <c r="B117" t="s">
        <v>418</v>
      </c>
      <c r="C117" t="s">
        <v>411</v>
      </c>
      <c r="D117" t="s">
        <v>412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286</v>
      </c>
      <c r="M117">
        <f t="shared" ref="M117:M125" si="385">IF(ISBLANK($L117),"",VLOOKUP($L117,$BN:$BP,MATCH($BO$1,$BN$1:$BP$1,0),0))</f>
        <v>3.99</v>
      </c>
      <c r="N117">
        <f t="shared" ref="N117:N125" si="386">IF(ISBLANK($L117),"",VLOOKUP($L117,$BN:$BP,MATCH($BP$1,$BN$1:$BP$1,0),0))</f>
        <v>5500</v>
      </c>
      <c r="O117" t="s">
        <v>275</v>
      </c>
      <c r="P117">
        <v>406</v>
      </c>
      <c r="Q117">
        <f t="shared" ref="Q117" si="387">P117</f>
        <v>406</v>
      </c>
      <c r="R117" t="str">
        <f t="shared" ref="R117" ca="1" si="388">IF(ISBLANK(S117),"",
VLOOKUP(S117,OFFSET(INDIRECT("$A:$B"),0,MATCH(S$1&amp;"_Verify",INDIRECT("$1:$1"),0)-1),2,0)
)</f>
        <v>it</v>
      </c>
      <c r="S117" t="s">
        <v>33</v>
      </c>
      <c r="T117" t="s">
        <v>277</v>
      </c>
      <c r="U117">
        <v>1</v>
      </c>
      <c r="V117" t="str">
        <f t="shared" ref="V117" ca="1" si="389">IF(ISBLANK(W117),"",
VLOOKUP(W117,OFFSET(INDIRECT("$A:$B"),0,MATCH(W$1&amp;"_Verify",INDIRECT("$1:$1"),0)-1),2,0)
)</f>
        <v/>
      </c>
      <c r="Z117" t="str">
        <f t="shared" ref="Z117" ca="1" si="390">IF(ISBLANK(AA117),"",
VLOOKUP(AA117,OFFSET(INDIRECT("$A:$B"),0,MATCH(AA$1&amp;"_Verify",INDIRECT("$1:$1"),0)-1),2,0)
)</f>
        <v/>
      </c>
      <c r="AD117" t="str">
        <f t="shared" ref="AD117" ca="1" si="391">IF(ISBLANK(AE117),"",
VLOOKUP(AE117,OFFSET(INDIRECT("$A:$B"),0,MATCH(AE$1&amp;"_Verify",INDIRECT("$1:$1"),0)-1),2,0)
)</f>
        <v/>
      </c>
      <c r="AH117" t="str">
        <f t="shared" ref="AH117" ca="1" si="392">IF(ISBLANK(AI117),"",
VLOOKUP(AI117,OFFSET(INDIRECT("$A:$B"),0,MATCH(AI$1&amp;"_Verify",INDIRECT("$1:$1"),0)-1),2,0)
)</f>
        <v/>
      </c>
      <c r="AL117" t="str">
        <f t="shared" ref="AL117" ca="1" si="393">IF(LEN(R117)=0,"",R117)</f>
        <v>it</v>
      </c>
      <c r="AM117" t="str">
        <f t="shared" ref="AM117" si="394">IF(LEN(T117)=0,"",T117)</f>
        <v>Cash_sPetPass</v>
      </c>
      <c r="AN117">
        <f t="shared" ref="AN117" si="395">IF(LEN(U117)=0,"",U117)</f>
        <v>1</v>
      </c>
      <c r="AO117" t="str">
        <f t="shared" ref="AO117" ca="1" si="396">IF(LEN(V117)=0,"",V117)</f>
        <v/>
      </c>
      <c r="AP117" t="str">
        <f t="shared" ref="AP117" si="397">IF(LEN(X117)=0,"",X117)</f>
        <v/>
      </c>
      <c r="AQ117" t="str">
        <f t="shared" ref="AQ117" si="398">IF(LEN(Y117)=0,"",Y117)</f>
        <v/>
      </c>
      <c r="AR117" t="str">
        <f t="shared" ref="AR117" ca="1" si="399">IF(LEN(Z117)=0,"",Z117)</f>
        <v/>
      </c>
      <c r="AS117" t="str">
        <f t="shared" ref="AS117" si="400">IF(LEN(AB117)=0,"",AB117)</f>
        <v/>
      </c>
      <c r="AT117" t="str">
        <f t="shared" ref="AT117" si="401">IF(LEN(AC117)=0,"",AC117)</f>
        <v/>
      </c>
      <c r="AU117" t="str">
        <f t="shared" ref="AU117" ca="1" si="402">IF(LEN(AD117)=0,"",AD117)</f>
        <v/>
      </c>
      <c r="AV117" t="str">
        <f t="shared" ref="AV117" si="403">IF(LEN(AF117)=0,"",AF117)</f>
        <v/>
      </c>
      <c r="AW117" t="str">
        <f t="shared" ref="AW117" si="404">IF(LEN(AG117)=0,"",AG117)</f>
        <v/>
      </c>
      <c r="AX117" t="str">
        <f t="shared" ref="AX117" ca="1" si="405">IF(LEN(AH117)=0,"",AH117)</f>
        <v/>
      </c>
      <c r="AY117" t="str">
        <f t="shared" ref="AY117" si="406">IF(LEN(AJ117)=0,"",AJ117)</f>
        <v/>
      </c>
      <c r="AZ117" t="str">
        <f t="shared" ref="AZ117" si="407">IF(LEN(AK117)=0,"",AK117)</f>
        <v/>
      </c>
      <c r="BA117" t="str">
        <f t="shared" ref="BA117" ca="1" si="408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416</v>
      </c>
      <c r="B118" t="s">
        <v>417</v>
      </c>
      <c r="C118" t="s">
        <v>419</v>
      </c>
      <c r="D118" t="s">
        <v>420</v>
      </c>
      <c r="E118" t="str">
        <f t="shared" ref="E118:E125" si="409">A118</f>
        <v>teampass</v>
      </c>
      <c r="F118" t="str">
        <f t="shared" ref="F118:F125" si="410">IF(ISERROR(FIND("_",A118)),A118,
LEFT(A118,FIND("_",A118)-1))</f>
        <v>teampass</v>
      </c>
      <c r="G118">
        <f t="shared" ref="G118:G125" si="411">COUNTA(S118,W118,AA118,AE118,AI118)</f>
        <v>1</v>
      </c>
      <c r="I118" t="b">
        <v>0</v>
      </c>
      <c r="K118" t="str">
        <f t="shared" ref="K118:K125" si="412">IF(AND(I118=FALSE,ISBLANK(L118)),"가격필요","")</f>
        <v/>
      </c>
      <c r="L118" t="s">
        <v>287</v>
      </c>
      <c r="M118">
        <f t="shared" si="385"/>
        <v>4.99</v>
      </c>
      <c r="N118">
        <f t="shared" si="386"/>
        <v>6600</v>
      </c>
      <c r="O118" t="s">
        <v>416</v>
      </c>
      <c r="P118">
        <v>841</v>
      </c>
      <c r="Q118">
        <f t="shared" ref="Q118:Q125" si="413">P118</f>
        <v>841</v>
      </c>
      <c r="R118" t="str">
        <f t="shared" ref="R118:R125" ca="1" si="414">IF(ISBLANK(S118),"",
VLOOKUP(S118,OFFSET(INDIRECT("$A:$B"),0,MATCH(S$1&amp;"_Verify",INDIRECT("$1:$1"),0)-1),2,0)
)</f>
        <v>it</v>
      </c>
      <c r="S118" t="s">
        <v>33</v>
      </c>
      <c r="T118" t="s">
        <v>421</v>
      </c>
      <c r="U118">
        <v>1</v>
      </c>
      <c r="V118" t="str">
        <f t="shared" ref="V118:V125" ca="1" si="415">IF(ISBLANK(W118),"",
VLOOKUP(W118,OFFSET(INDIRECT("$A:$B"),0,MATCH(W$1&amp;"_Verify",INDIRECT("$1:$1"),0)-1),2,0)
)</f>
        <v/>
      </c>
      <c r="Z118" t="str">
        <f t="shared" ref="Z118:Z125" ca="1" si="416">IF(ISBLANK(AA118),"",
VLOOKUP(AA118,OFFSET(INDIRECT("$A:$B"),0,MATCH(AA$1&amp;"_Verify",INDIRECT("$1:$1"),0)-1),2,0)
)</f>
        <v/>
      </c>
      <c r="AD118" t="str">
        <f t="shared" ref="AD118:AD125" ca="1" si="417">IF(ISBLANK(AE118),"",
VLOOKUP(AE118,OFFSET(INDIRECT("$A:$B"),0,MATCH(AE$1&amp;"_Verify",INDIRECT("$1:$1"),0)-1),2,0)
)</f>
        <v/>
      </c>
      <c r="AH118" t="str">
        <f t="shared" ref="AH118:AH125" ca="1" si="418">IF(ISBLANK(AI118),"",
VLOOKUP(AI118,OFFSET(INDIRECT("$A:$B"),0,MATCH(AI$1&amp;"_Verify",INDIRECT("$1:$1"),0)-1),2,0)
)</f>
        <v/>
      </c>
      <c r="AL118" t="str">
        <f t="shared" ref="AL118:AL125" ca="1" si="419">IF(LEN(R118)=0,"",R118)</f>
        <v>it</v>
      </c>
      <c r="AM118" t="str">
        <f t="shared" ref="AM118:AM125" si="420">IF(LEN(T118)=0,"",T118)</f>
        <v>Cash_sTeamPass</v>
      </c>
      <c r="AN118">
        <f t="shared" ref="AN118:AN125" si="421">IF(LEN(U118)=0,"",U118)</f>
        <v>1</v>
      </c>
      <c r="AO118" t="str">
        <f t="shared" ref="AO118:AO125" ca="1" si="422">IF(LEN(V118)=0,"",V118)</f>
        <v/>
      </c>
      <c r="AP118" t="str">
        <f t="shared" ref="AP118:AP125" si="423">IF(LEN(X118)=0,"",X118)</f>
        <v/>
      </c>
      <c r="AQ118" t="str">
        <f t="shared" ref="AQ118:AQ125" si="424">IF(LEN(Y118)=0,"",Y118)</f>
        <v/>
      </c>
      <c r="AR118" t="str">
        <f t="shared" ref="AR118:AR125" ca="1" si="425">IF(LEN(Z118)=0,"",Z118)</f>
        <v/>
      </c>
      <c r="AS118" t="str">
        <f t="shared" ref="AS118:AS125" si="426">IF(LEN(AB118)=0,"",AB118)</f>
        <v/>
      </c>
      <c r="AT118" t="str">
        <f t="shared" ref="AT118:AT125" si="427">IF(LEN(AC118)=0,"",AC118)</f>
        <v/>
      </c>
      <c r="AU118" t="str">
        <f t="shared" ref="AU118:AU125" ca="1" si="428">IF(LEN(AD118)=0,"",AD118)</f>
        <v/>
      </c>
      <c r="AV118" t="str">
        <f t="shared" ref="AV118:AV125" si="429">IF(LEN(AF118)=0,"",AF118)</f>
        <v/>
      </c>
      <c r="AW118" t="str">
        <f t="shared" ref="AW118:AW125" si="430">IF(LEN(AG118)=0,"",AG118)</f>
        <v/>
      </c>
      <c r="AX118" t="str">
        <f t="shared" ref="AX118:AX125" ca="1" si="431">IF(LEN(AH118)=0,"",AH118)</f>
        <v/>
      </c>
      <c r="AY118" t="str">
        <f t="shared" ref="AY118:AY125" si="432">IF(LEN(AJ118)=0,"",AJ118)</f>
        <v/>
      </c>
      <c r="AZ118" t="str">
        <f t="shared" ref="AZ118:AZ125" si="433">IF(LEN(AK118)=0,"",AK118)</f>
        <v/>
      </c>
      <c r="BA118" t="str">
        <f t="shared" ref="BA118:BA125" ca="1" si="434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5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440</v>
      </c>
      <c r="B119" t="s">
        <v>437</v>
      </c>
      <c r="E119" t="str">
        <f t="shared" si="409"/>
        <v>freelevel_1</v>
      </c>
      <c r="F119" t="str">
        <f t="shared" si="410"/>
        <v>freelevel</v>
      </c>
      <c r="G119">
        <f t="shared" si="411"/>
        <v>4</v>
      </c>
      <c r="I119" t="b">
        <v>1</v>
      </c>
      <c r="K119" t="str">
        <f t="shared" si="412"/>
        <v/>
      </c>
      <c r="M119" t="str">
        <f t="shared" si="385"/>
        <v/>
      </c>
      <c r="N119" t="str">
        <f t="shared" si="386"/>
        <v/>
      </c>
      <c r="P119">
        <v>574</v>
      </c>
      <c r="Q119">
        <f t="shared" si="413"/>
        <v>574</v>
      </c>
      <c r="R119" t="str">
        <f t="shared" ca="1" si="414"/>
        <v>it</v>
      </c>
      <c r="S119" t="s">
        <v>33</v>
      </c>
      <c r="T119" t="s">
        <v>455</v>
      </c>
      <c r="U119">
        <v>1</v>
      </c>
      <c r="V119" t="str">
        <f t="shared" ca="1" si="415"/>
        <v>cu</v>
      </c>
      <c r="W119" t="s">
        <v>16</v>
      </c>
      <c r="X119" t="s">
        <v>176</v>
      </c>
      <c r="Y119">
        <v>25000</v>
      </c>
      <c r="Z119" t="str">
        <f t="shared" ca="1" si="416"/>
        <v>cu</v>
      </c>
      <c r="AA119" t="s">
        <v>16</v>
      </c>
      <c r="AB119" t="s">
        <v>56</v>
      </c>
      <c r="AC119">
        <v>100</v>
      </c>
      <c r="AD119" t="str">
        <f t="shared" ca="1" si="417"/>
        <v>cu</v>
      </c>
      <c r="AE119" t="s">
        <v>16</v>
      </c>
      <c r="AF119" t="s">
        <v>207</v>
      </c>
      <c r="AG119">
        <v>50</v>
      </c>
      <c r="AH119" t="str">
        <f t="shared" ca="1" si="418"/>
        <v/>
      </c>
      <c r="AL119" t="str">
        <f t="shared" ca="1" si="419"/>
        <v>it</v>
      </c>
      <c r="AM119" t="str">
        <f t="shared" si="420"/>
        <v>FreeLevelAtk_01</v>
      </c>
      <c r="AN119">
        <f t="shared" si="421"/>
        <v>1</v>
      </c>
      <c r="AO119" t="str">
        <f t="shared" ca="1" si="422"/>
        <v>cu</v>
      </c>
      <c r="AP119" t="str">
        <f t="shared" si="423"/>
        <v>GO</v>
      </c>
      <c r="AQ119">
        <f t="shared" si="424"/>
        <v>25000</v>
      </c>
      <c r="AR119" t="str">
        <f t="shared" ca="1" si="425"/>
        <v>cu</v>
      </c>
      <c r="AS119" t="str">
        <f t="shared" si="426"/>
        <v>EN</v>
      </c>
      <c r="AT119">
        <f t="shared" si="427"/>
        <v>100</v>
      </c>
      <c r="AU119" t="str">
        <f t="shared" ca="1" si="428"/>
        <v>cu</v>
      </c>
      <c r="AV119" t="str">
        <f t="shared" si="429"/>
        <v>DI</v>
      </c>
      <c r="AW119">
        <f t="shared" si="430"/>
        <v>50</v>
      </c>
      <c r="AX119" t="str">
        <f t="shared" ca="1" si="431"/>
        <v/>
      </c>
      <c r="AY119" t="str">
        <f t="shared" si="432"/>
        <v/>
      </c>
      <c r="AZ119" t="str">
        <f t="shared" si="433"/>
        <v/>
      </c>
      <c r="BA119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5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442</v>
      </c>
      <c r="E120" t="str">
        <f t="shared" si="409"/>
        <v>freelevel_2</v>
      </c>
      <c r="F120" t="str">
        <f t="shared" si="410"/>
        <v>freelevel</v>
      </c>
      <c r="G120">
        <f t="shared" si="411"/>
        <v>4</v>
      </c>
      <c r="I120" t="b">
        <v>1</v>
      </c>
      <c r="K120" t="str">
        <f t="shared" si="412"/>
        <v/>
      </c>
      <c r="M120" t="str">
        <f t="shared" si="385"/>
        <v/>
      </c>
      <c r="N120" t="str">
        <f t="shared" si="386"/>
        <v/>
      </c>
      <c r="P120">
        <v>318</v>
      </c>
      <c r="Q120">
        <f t="shared" si="413"/>
        <v>318</v>
      </c>
      <c r="R120" t="str">
        <f t="shared" ca="1" si="414"/>
        <v>it</v>
      </c>
      <c r="S120" t="s">
        <v>33</v>
      </c>
      <c r="T120" t="s">
        <v>456</v>
      </c>
      <c r="U120">
        <v>1</v>
      </c>
      <c r="V120" t="str">
        <f t="shared" ca="1" si="415"/>
        <v>cu</v>
      </c>
      <c r="W120" t="s">
        <v>16</v>
      </c>
      <c r="X120" t="s">
        <v>176</v>
      </c>
      <c r="Y120">
        <v>15000</v>
      </c>
      <c r="Z120" t="str">
        <f t="shared" ca="1" si="416"/>
        <v>cu</v>
      </c>
      <c r="AA120" t="s">
        <v>16</v>
      </c>
      <c r="AB120" t="s">
        <v>56</v>
      </c>
      <c r="AC120">
        <v>120</v>
      </c>
      <c r="AD120" t="str">
        <f t="shared" ca="1" si="417"/>
        <v>cu</v>
      </c>
      <c r="AE120" t="s">
        <v>16</v>
      </c>
      <c r="AF120" t="s">
        <v>207</v>
      </c>
      <c r="AG120">
        <v>50</v>
      </c>
      <c r="AH120" t="str">
        <f t="shared" ca="1" si="418"/>
        <v/>
      </c>
      <c r="AL120" t="str">
        <f t="shared" ca="1" si="419"/>
        <v>it</v>
      </c>
      <c r="AM120" t="str">
        <f t="shared" si="420"/>
        <v>FreeLevelAtk_02</v>
      </c>
      <c r="AN120">
        <f t="shared" si="421"/>
        <v>1</v>
      </c>
      <c r="AO120" t="str">
        <f t="shared" ca="1" si="422"/>
        <v>cu</v>
      </c>
      <c r="AP120" t="str">
        <f t="shared" si="423"/>
        <v>GO</v>
      </c>
      <c r="AQ120">
        <f t="shared" si="424"/>
        <v>15000</v>
      </c>
      <c r="AR120" t="str">
        <f t="shared" ca="1" si="425"/>
        <v>cu</v>
      </c>
      <c r="AS120" t="str">
        <f t="shared" si="426"/>
        <v>EN</v>
      </c>
      <c r="AT120">
        <f t="shared" si="427"/>
        <v>120</v>
      </c>
      <c r="AU120" t="str">
        <f t="shared" ca="1" si="428"/>
        <v>cu</v>
      </c>
      <c r="AV120" t="str">
        <f t="shared" si="429"/>
        <v>DI</v>
      </c>
      <c r="AW120">
        <f t="shared" si="430"/>
        <v>50</v>
      </c>
      <c r="AX120" t="str">
        <f t="shared" ca="1" si="431"/>
        <v/>
      </c>
      <c r="AY120" t="str">
        <f t="shared" si="432"/>
        <v/>
      </c>
      <c r="AZ120" t="str">
        <f t="shared" si="433"/>
        <v/>
      </c>
      <c r="BA120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5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444</v>
      </c>
      <c r="E121" t="str">
        <f t="shared" si="409"/>
        <v>freelevel_3</v>
      </c>
      <c r="F121" t="str">
        <f t="shared" si="410"/>
        <v>freelevel</v>
      </c>
      <c r="G121">
        <f t="shared" si="411"/>
        <v>4</v>
      </c>
      <c r="I121" t="b">
        <v>1</v>
      </c>
      <c r="K121" t="str">
        <f t="shared" si="412"/>
        <v/>
      </c>
      <c r="M121" t="str">
        <f t="shared" si="385"/>
        <v/>
      </c>
      <c r="N121" t="str">
        <f t="shared" si="386"/>
        <v/>
      </c>
      <c r="P121">
        <v>830</v>
      </c>
      <c r="Q121">
        <f t="shared" si="413"/>
        <v>830</v>
      </c>
      <c r="R121" t="str">
        <f t="shared" ca="1" si="414"/>
        <v>it</v>
      </c>
      <c r="S121" t="s">
        <v>33</v>
      </c>
      <c r="T121" t="s">
        <v>457</v>
      </c>
      <c r="U121">
        <v>1</v>
      </c>
      <c r="V121" t="str">
        <f t="shared" ca="1" si="415"/>
        <v>cu</v>
      </c>
      <c r="W121" t="s">
        <v>16</v>
      </c>
      <c r="X121" t="s">
        <v>176</v>
      </c>
      <c r="Y121">
        <v>30000</v>
      </c>
      <c r="Z121" t="str">
        <f t="shared" ca="1" si="416"/>
        <v>cu</v>
      </c>
      <c r="AA121" t="s">
        <v>16</v>
      </c>
      <c r="AB121" t="s">
        <v>56</v>
      </c>
      <c r="AC121">
        <v>150</v>
      </c>
      <c r="AD121" t="str">
        <f t="shared" ca="1" si="417"/>
        <v>cu</v>
      </c>
      <c r="AE121" t="s">
        <v>16</v>
      </c>
      <c r="AF121" t="s">
        <v>56</v>
      </c>
      <c r="AG121">
        <v>300</v>
      </c>
      <c r="AH121" t="str">
        <f t="shared" ca="1" si="418"/>
        <v/>
      </c>
      <c r="AL121" t="str">
        <f t="shared" ca="1" si="419"/>
        <v>it</v>
      </c>
      <c r="AM121" t="str">
        <f t="shared" si="420"/>
        <v>FreeLevelAtk_03</v>
      </c>
      <c r="AN121">
        <f t="shared" si="421"/>
        <v>1</v>
      </c>
      <c r="AO121" t="str">
        <f t="shared" ca="1" si="422"/>
        <v>cu</v>
      </c>
      <c r="AP121" t="str">
        <f t="shared" si="423"/>
        <v>GO</v>
      </c>
      <c r="AQ121">
        <f t="shared" si="424"/>
        <v>30000</v>
      </c>
      <c r="AR121" t="str">
        <f t="shared" ca="1" si="425"/>
        <v>cu</v>
      </c>
      <c r="AS121" t="str">
        <f t="shared" si="426"/>
        <v>EN</v>
      </c>
      <c r="AT121">
        <f t="shared" si="427"/>
        <v>150</v>
      </c>
      <c r="AU121" t="str">
        <f t="shared" ca="1" si="428"/>
        <v>cu</v>
      </c>
      <c r="AV121" t="str">
        <f t="shared" si="429"/>
        <v>EN</v>
      </c>
      <c r="AW121">
        <f t="shared" si="430"/>
        <v>300</v>
      </c>
      <c r="AX121" t="str">
        <f t="shared" ca="1" si="431"/>
        <v/>
      </c>
      <c r="AY121" t="str">
        <f t="shared" si="432"/>
        <v/>
      </c>
      <c r="AZ121" t="str">
        <f t="shared" si="433"/>
        <v/>
      </c>
      <c r="BA121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5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446</v>
      </c>
      <c r="B122" t="s">
        <v>438</v>
      </c>
      <c r="E122" t="str">
        <f t="shared" si="409"/>
        <v>freestage_1</v>
      </c>
      <c r="F122" t="str">
        <f t="shared" si="410"/>
        <v>freestage</v>
      </c>
      <c r="G122">
        <f t="shared" si="411"/>
        <v>4</v>
      </c>
      <c r="I122" t="b">
        <v>1</v>
      </c>
      <c r="K122" t="str">
        <f t="shared" si="412"/>
        <v/>
      </c>
      <c r="M122" t="str">
        <f t="shared" si="385"/>
        <v/>
      </c>
      <c r="N122" t="str">
        <f t="shared" si="386"/>
        <v/>
      </c>
      <c r="P122">
        <v>843</v>
      </c>
      <c r="Q122">
        <f t="shared" si="413"/>
        <v>843</v>
      </c>
      <c r="R122" t="str">
        <f t="shared" ca="1" si="414"/>
        <v>it</v>
      </c>
      <c r="S122" t="s">
        <v>33</v>
      </c>
      <c r="T122" t="s">
        <v>458</v>
      </c>
      <c r="U122">
        <v>1</v>
      </c>
      <c r="V122" t="str">
        <f t="shared" ca="1" si="415"/>
        <v>cu</v>
      </c>
      <c r="W122" t="s">
        <v>16</v>
      </c>
      <c r="X122" t="s">
        <v>176</v>
      </c>
      <c r="Y122">
        <v>25000</v>
      </c>
      <c r="Z122" t="str">
        <f t="shared" ca="1" si="416"/>
        <v>cu</v>
      </c>
      <c r="AA122" t="s">
        <v>16</v>
      </c>
      <c r="AB122" t="s">
        <v>56</v>
      </c>
      <c r="AC122">
        <v>100</v>
      </c>
      <c r="AD122" t="str">
        <f t="shared" ca="1" si="417"/>
        <v>cu</v>
      </c>
      <c r="AE122" t="s">
        <v>16</v>
      </c>
      <c r="AF122" t="s">
        <v>207</v>
      </c>
      <c r="AG122">
        <v>50</v>
      </c>
      <c r="AH122" t="str">
        <f t="shared" ca="1" si="418"/>
        <v/>
      </c>
      <c r="AL122" t="str">
        <f t="shared" ca="1" si="419"/>
        <v>it</v>
      </c>
      <c r="AM122" t="str">
        <f t="shared" si="420"/>
        <v>FreeStageAtk_01</v>
      </c>
      <c r="AN122">
        <f t="shared" si="421"/>
        <v>1</v>
      </c>
      <c r="AO122" t="str">
        <f t="shared" ca="1" si="422"/>
        <v>cu</v>
      </c>
      <c r="AP122" t="str">
        <f t="shared" si="423"/>
        <v>GO</v>
      </c>
      <c r="AQ122">
        <f t="shared" si="424"/>
        <v>25000</v>
      </c>
      <c r="AR122" t="str">
        <f t="shared" ca="1" si="425"/>
        <v>cu</v>
      </c>
      <c r="AS122" t="str">
        <f t="shared" si="426"/>
        <v>EN</v>
      </c>
      <c r="AT122">
        <f t="shared" si="427"/>
        <v>100</v>
      </c>
      <c r="AU122" t="str">
        <f t="shared" ca="1" si="428"/>
        <v>cu</v>
      </c>
      <c r="AV122" t="str">
        <f t="shared" si="429"/>
        <v>DI</v>
      </c>
      <c r="AW122">
        <f t="shared" si="430"/>
        <v>50</v>
      </c>
      <c r="AX122" t="str">
        <f t="shared" ca="1" si="431"/>
        <v/>
      </c>
      <c r="AY122" t="str">
        <f t="shared" si="432"/>
        <v/>
      </c>
      <c r="AZ122" t="str">
        <f t="shared" si="433"/>
        <v/>
      </c>
      <c r="BA122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5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448</v>
      </c>
      <c r="E123" t="str">
        <f t="shared" si="409"/>
        <v>freestage_2</v>
      </c>
      <c r="F123" t="str">
        <f t="shared" si="410"/>
        <v>freestage</v>
      </c>
      <c r="G123">
        <f t="shared" si="411"/>
        <v>4</v>
      </c>
      <c r="I123" t="b">
        <v>1</v>
      </c>
      <c r="K123" t="str">
        <f t="shared" si="412"/>
        <v/>
      </c>
      <c r="M123" t="str">
        <f t="shared" si="385"/>
        <v/>
      </c>
      <c r="N123" t="str">
        <f t="shared" si="386"/>
        <v/>
      </c>
      <c r="P123">
        <v>501</v>
      </c>
      <c r="Q123">
        <f t="shared" si="413"/>
        <v>501</v>
      </c>
      <c r="R123" t="str">
        <f t="shared" ca="1" si="414"/>
        <v>it</v>
      </c>
      <c r="S123" t="s">
        <v>33</v>
      </c>
      <c r="T123" t="s">
        <v>459</v>
      </c>
      <c r="U123">
        <v>1</v>
      </c>
      <c r="V123" t="str">
        <f t="shared" ca="1" si="415"/>
        <v>cu</v>
      </c>
      <c r="W123" t="s">
        <v>16</v>
      </c>
      <c r="X123" t="s">
        <v>176</v>
      </c>
      <c r="Y123">
        <v>15000</v>
      </c>
      <c r="Z123" t="str">
        <f t="shared" ca="1" si="416"/>
        <v>cu</v>
      </c>
      <c r="AA123" t="s">
        <v>16</v>
      </c>
      <c r="AB123" t="s">
        <v>56</v>
      </c>
      <c r="AC123">
        <v>120</v>
      </c>
      <c r="AD123" t="str">
        <f t="shared" ca="1" si="417"/>
        <v>cu</v>
      </c>
      <c r="AE123" t="s">
        <v>16</v>
      </c>
      <c r="AF123" t="s">
        <v>207</v>
      </c>
      <c r="AG123">
        <v>50</v>
      </c>
      <c r="AH123" t="str">
        <f t="shared" ca="1" si="418"/>
        <v/>
      </c>
      <c r="AL123" t="str">
        <f t="shared" ca="1" si="419"/>
        <v>it</v>
      </c>
      <c r="AM123" t="str">
        <f t="shared" si="420"/>
        <v>FreeStageAtk_02</v>
      </c>
      <c r="AN123">
        <f t="shared" si="421"/>
        <v>1</v>
      </c>
      <c r="AO123" t="str">
        <f t="shared" ca="1" si="422"/>
        <v>cu</v>
      </c>
      <c r="AP123" t="str">
        <f t="shared" si="423"/>
        <v>GO</v>
      </c>
      <c r="AQ123">
        <f t="shared" si="424"/>
        <v>15000</v>
      </c>
      <c r="AR123" t="str">
        <f t="shared" ca="1" si="425"/>
        <v>cu</v>
      </c>
      <c r="AS123" t="str">
        <f t="shared" si="426"/>
        <v>EN</v>
      </c>
      <c r="AT123">
        <f t="shared" si="427"/>
        <v>120</v>
      </c>
      <c r="AU123" t="str">
        <f t="shared" ca="1" si="428"/>
        <v>cu</v>
      </c>
      <c r="AV123" t="str">
        <f t="shared" si="429"/>
        <v>DI</v>
      </c>
      <c r="AW123">
        <f t="shared" si="430"/>
        <v>50</v>
      </c>
      <c r="AX123" t="str">
        <f t="shared" ca="1" si="431"/>
        <v/>
      </c>
      <c r="AY123" t="str">
        <f t="shared" si="432"/>
        <v/>
      </c>
      <c r="AZ123" t="str">
        <f t="shared" si="433"/>
        <v/>
      </c>
      <c r="BA123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5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450</v>
      </c>
      <c r="E124" t="str">
        <f t="shared" si="409"/>
        <v>freestage_3</v>
      </c>
      <c r="F124" t="str">
        <f t="shared" si="410"/>
        <v>freestage</v>
      </c>
      <c r="G124">
        <f t="shared" si="411"/>
        <v>4</v>
      </c>
      <c r="I124" t="b">
        <v>1</v>
      </c>
      <c r="K124" t="str">
        <f t="shared" si="412"/>
        <v/>
      </c>
      <c r="M124" t="str">
        <f t="shared" si="385"/>
        <v/>
      </c>
      <c r="N124" t="str">
        <f t="shared" si="386"/>
        <v/>
      </c>
      <c r="P124">
        <v>407</v>
      </c>
      <c r="Q124">
        <f t="shared" si="413"/>
        <v>407</v>
      </c>
      <c r="R124" t="str">
        <f t="shared" ca="1" si="414"/>
        <v>it</v>
      </c>
      <c r="S124" t="s">
        <v>33</v>
      </c>
      <c r="T124" t="s">
        <v>460</v>
      </c>
      <c r="U124">
        <v>1</v>
      </c>
      <c r="V124" t="str">
        <f t="shared" ca="1" si="415"/>
        <v>cu</v>
      </c>
      <c r="W124" t="s">
        <v>16</v>
      </c>
      <c r="X124" t="s">
        <v>176</v>
      </c>
      <c r="Y124">
        <v>30000</v>
      </c>
      <c r="Z124" t="str">
        <f t="shared" ca="1" si="416"/>
        <v>cu</v>
      </c>
      <c r="AA124" t="s">
        <v>16</v>
      </c>
      <c r="AB124" t="s">
        <v>56</v>
      </c>
      <c r="AC124">
        <v>150</v>
      </c>
      <c r="AD124" t="str">
        <f t="shared" ca="1" si="417"/>
        <v>cu</v>
      </c>
      <c r="AE124" t="s">
        <v>16</v>
      </c>
      <c r="AF124" t="s">
        <v>56</v>
      </c>
      <c r="AG124">
        <v>300</v>
      </c>
      <c r="AH124" t="str">
        <f t="shared" ca="1" si="418"/>
        <v/>
      </c>
      <c r="AL124" t="str">
        <f t="shared" ca="1" si="419"/>
        <v>it</v>
      </c>
      <c r="AM124" t="str">
        <f t="shared" si="420"/>
        <v>FreeStageAtk_03</v>
      </c>
      <c r="AN124">
        <f t="shared" si="421"/>
        <v>1</v>
      </c>
      <c r="AO124" t="str">
        <f t="shared" ca="1" si="422"/>
        <v>cu</v>
      </c>
      <c r="AP124" t="str">
        <f t="shared" si="423"/>
        <v>GO</v>
      </c>
      <c r="AQ124">
        <f t="shared" si="424"/>
        <v>30000</v>
      </c>
      <c r="AR124" t="str">
        <f t="shared" ca="1" si="425"/>
        <v>cu</v>
      </c>
      <c r="AS124" t="str">
        <f t="shared" si="426"/>
        <v>EN</v>
      </c>
      <c r="AT124">
        <f t="shared" si="427"/>
        <v>150</v>
      </c>
      <c r="AU124" t="str">
        <f t="shared" ca="1" si="428"/>
        <v>cu</v>
      </c>
      <c r="AV124" t="str">
        <f t="shared" si="429"/>
        <v>EN</v>
      </c>
      <c r="AW124">
        <f t="shared" si="430"/>
        <v>300</v>
      </c>
      <c r="AX124" t="str">
        <f t="shared" ca="1" si="431"/>
        <v/>
      </c>
      <c r="AY124" t="str">
        <f t="shared" si="432"/>
        <v/>
      </c>
      <c r="AZ124" t="str">
        <f t="shared" si="433"/>
        <v/>
      </c>
      <c r="BA124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5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452</v>
      </c>
      <c r="E125" t="str">
        <f t="shared" si="409"/>
        <v>freestage_4</v>
      </c>
      <c r="F125" t="str">
        <f t="shared" si="410"/>
        <v>freestage</v>
      </c>
      <c r="G125">
        <f t="shared" si="411"/>
        <v>4</v>
      </c>
      <c r="I125" t="b">
        <v>1</v>
      </c>
      <c r="K125" t="str">
        <f t="shared" si="412"/>
        <v/>
      </c>
      <c r="M125" t="str">
        <f t="shared" si="385"/>
        <v/>
      </c>
      <c r="N125" t="str">
        <f t="shared" si="386"/>
        <v/>
      </c>
      <c r="P125">
        <v>193</v>
      </c>
      <c r="Q125">
        <f t="shared" si="413"/>
        <v>193</v>
      </c>
      <c r="R125" t="str">
        <f t="shared" ca="1" si="414"/>
        <v>it</v>
      </c>
      <c r="S125" t="s">
        <v>33</v>
      </c>
      <c r="T125" t="s">
        <v>461</v>
      </c>
      <c r="U125">
        <v>1</v>
      </c>
      <c r="V125" t="str">
        <f t="shared" ca="1" si="415"/>
        <v>cu</v>
      </c>
      <c r="W125" t="s">
        <v>16</v>
      </c>
      <c r="X125" t="s">
        <v>176</v>
      </c>
      <c r="Y125">
        <v>25000</v>
      </c>
      <c r="Z125" t="str">
        <f t="shared" ca="1" si="416"/>
        <v>cu</v>
      </c>
      <c r="AA125" t="s">
        <v>16</v>
      </c>
      <c r="AB125" t="s">
        <v>56</v>
      </c>
      <c r="AC125">
        <v>100</v>
      </c>
      <c r="AD125" t="str">
        <f t="shared" ca="1" si="417"/>
        <v>cu</v>
      </c>
      <c r="AE125" t="s">
        <v>16</v>
      </c>
      <c r="AF125" t="s">
        <v>207</v>
      </c>
      <c r="AG125">
        <v>50</v>
      </c>
      <c r="AH125" t="str">
        <f t="shared" ca="1" si="418"/>
        <v/>
      </c>
      <c r="AL125" t="str">
        <f t="shared" ca="1" si="419"/>
        <v>it</v>
      </c>
      <c r="AM125" t="str">
        <f t="shared" si="420"/>
        <v>FreeStageAtk_04</v>
      </c>
      <c r="AN125">
        <f t="shared" si="421"/>
        <v>1</v>
      </c>
      <c r="AO125" t="str">
        <f t="shared" ca="1" si="422"/>
        <v>cu</v>
      </c>
      <c r="AP125" t="str">
        <f t="shared" si="423"/>
        <v>GO</v>
      </c>
      <c r="AQ125">
        <f t="shared" si="424"/>
        <v>25000</v>
      </c>
      <c r="AR125" t="str">
        <f t="shared" ca="1" si="425"/>
        <v>cu</v>
      </c>
      <c r="AS125" t="str">
        <f t="shared" si="426"/>
        <v>EN</v>
      </c>
      <c r="AT125">
        <f t="shared" si="427"/>
        <v>100</v>
      </c>
      <c r="AU125" t="str">
        <f t="shared" ca="1" si="428"/>
        <v>cu</v>
      </c>
      <c r="AV125" t="str">
        <f t="shared" si="429"/>
        <v>DI</v>
      </c>
      <c r="AW125">
        <f t="shared" si="430"/>
        <v>50</v>
      </c>
      <c r="AX125" t="str">
        <f t="shared" ca="1" si="431"/>
        <v/>
      </c>
      <c r="AY125" t="str">
        <f t="shared" si="432"/>
        <v/>
      </c>
      <c r="AZ125" t="str">
        <f t="shared" si="433"/>
        <v/>
      </c>
      <c r="BA125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5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423</v>
      </c>
      <c r="C1" s="7" t="s">
        <v>10</v>
      </c>
      <c r="D1" s="7" t="s">
        <v>9</v>
      </c>
      <c r="F1" t="s">
        <v>473</v>
      </c>
    </row>
    <row r="2" spans="1:6">
      <c r="A2" t="s">
        <v>463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}</v>
      </c>
    </row>
    <row r="3" spans="1:6">
      <c r="A3" t="s">
        <v>464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465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466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467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468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469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470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471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472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455</v>
      </c>
      <c r="B12">
        <v>75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"RelayAtk_01":50,"RelayAtk_02":75,"RelayAtk_03":100,"RelayAtk_04":125,"RelayAtk_05":150,"RelayAtk_06":175,"RelayAtk_07":200,"RelayAtk_08":225,"RelayAtk_09":250,"RelayAtk_10":275,"FreeLevelAtk_01":75</v>
      </c>
      <c r="D12" t="str">
        <f t="shared" si="1"/>
        <v>"FreeLevelAtk_01":75</v>
      </c>
    </row>
    <row r="13" spans="1:6">
      <c r="A13" t="s">
        <v>456</v>
      </c>
      <c r="B13">
        <v>250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</v>
      </c>
      <c r="D13" t="str">
        <f t="shared" si="1"/>
        <v>"FreeLevelAtk_02":250</v>
      </c>
    </row>
    <row r="14" spans="1:6">
      <c r="A14" t="s">
        <v>457</v>
      </c>
      <c r="B14">
        <v>800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</v>
      </c>
      <c r="D14" t="str">
        <f t="shared" si="1"/>
        <v>"FreeLevelAtk_03":800</v>
      </c>
    </row>
    <row r="15" spans="1:6">
      <c r="A15" t="s">
        <v>458</v>
      </c>
      <c r="B15">
        <v>50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</v>
      </c>
      <c r="D15" t="str">
        <f t="shared" si="1"/>
        <v>"FreeStageAtk_01":50</v>
      </c>
    </row>
    <row r="16" spans="1:6">
      <c r="A16" t="s">
        <v>459</v>
      </c>
      <c r="B16">
        <v>150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</v>
      </c>
      <c r="D16" t="str">
        <f t="shared" si="1"/>
        <v>"FreeStageAtk_02":150</v>
      </c>
    </row>
    <row r="17" spans="1:4">
      <c r="A17" t="s">
        <v>460</v>
      </c>
      <c r="B17">
        <v>450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</v>
      </c>
      <c r="D17" t="str">
        <f t="shared" si="1"/>
        <v>"FreeStageAtk_03":450</v>
      </c>
    </row>
    <row r="18" spans="1:4">
      <c r="A18" t="s">
        <v>461</v>
      </c>
      <c r="B18">
        <v>900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</v>
      </c>
      <c r="D18" t="str">
        <f t="shared" si="1"/>
        <v>"FreeStageAtk_04":900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424</v>
      </c>
      <c r="C1" t="s">
        <v>425</v>
      </c>
      <c r="D1" t="s">
        <v>426</v>
      </c>
      <c r="E1" t="s">
        <v>428</v>
      </c>
      <c r="F1" t="s">
        <v>427</v>
      </c>
      <c r="G1" t="s">
        <v>72</v>
      </c>
      <c r="H1" s="1" t="s">
        <v>10</v>
      </c>
      <c r="I1" s="1" t="s">
        <v>9</v>
      </c>
      <c r="K1" t="s">
        <v>432</v>
      </c>
    </row>
    <row r="2" spans="1:11">
      <c r="A2" t="s">
        <v>429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429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429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429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429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430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430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430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431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431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431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431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431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433</v>
      </c>
      <c r="C1" t="s">
        <v>434</v>
      </c>
      <c r="D1" t="s">
        <v>435</v>
      </c>
      <c r="E1" t="s">
        <v>10</v>
      </c>
      <c r="F1" t="s">
        <v>9</v>
      </c>
      <c r="H1" t="s">
        <v>436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B2" sqref="B2"/>
    </sheetView>
  </sheetViews>
  <sheetFormatPr defaultRowHeight="16.5"/>
  <cols>
    <col min="3" max="3" width="14.125" customWidth="1"/>
  </cols>
  <sheetData>
    <row r="1" spans="1:3" ht="27" customHeight="1">
      <c r="A1" t="s">
        <v>453</v>
      </c>
      <c r="B1" t="s">
        <v>454</v>
      </c>
      <c r="C1" s="2" t="s">
        <v>195</v>
      </c>
    </row>
    <row r="2" spans="1:3">
      <c r="A2">
        <v>1</v>
      </c>
      <c r="B2">
        <v>50</v>
      </c>
      <c r="C2" t="s">
        <v>439</v>
      </c>
    </row>
    <row r="3" spans="1:3">
      <c r="A3">
        <v>1</v>
      </c>
      <c r="B3">
        <v>200</v>
      </c>
      <c r="C3" t="s">
        <v>441</v>
      </c>
    </row>
    <row r="4" spans="1:3">
      <c r="A4">
        <v>1</v>
      </c>
      <c r="B4">
        <v>500</v>
      </c>
      <c r="C4" t="s">
        <v>443</v>
      </c>
    </row>
    <row r="5" spans="1:3">
      <c r="A5">
        <v>2</v>
      </c>
      <c r="B5">
        <v>30</v>
      </c>
      <c r="C5" t="s">
        <v>445</v>
      </c>
    </row>
    <row r="6" spans="1:3">
      <c r="A6">
        <v>2</v>
      </c>
      <c r="B6">
        <v>100</v>
      </c>
      <c r="C6" t="s">
        <v>447</v>
      </c>
    </row>
    <row r="7" spans="1:3">
      <c r="A7">
        <v>2</v>
      </c>
      <c r="B7">
        <v>200</v>
      </c>
      <c r="C7" t="s">
        <v>449</v>
      </c>
    </row>
    <row r="8" spans="1:3">
      <c r="A8">
        <v>2</v>
      </c>
      <c r="B8">
        <v>500</v>
      </c>
      <c r="C8" t="s">
        <v>451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3"/>
  <sheetViews>
    <sheetView workbookViewId="0">
      <selection activeCell="A3" sqref="A3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10</v>
      </c>
      <c r="B2">
        <v>800</v>
      </c>
      <c r="C2" t="str">
        <f t="shared" ref="C2:C11" ca="1" si="0">IF(ROW()=2,D2,OFFSET(C2,-1,0)&amp;IF(LEN(D2)=0,"",","&amp;D2))</f>
        <v>"10":800</v>
      </c>
      <c r="D2" t="str">
        <f>""""&amp;$A2&amp;""""&amp;""&amp;":"&amp;B2</f>
        <v>"10":800</v>
      </c>
      <c r="F2" t="str">
        <f ca="1">"{"&amp;
IF(LEFT(OFFSET(C1,COUNTA(C:C)-1,0),1)=",",SUBSTITUTE(OFFSET(C1,COUNTA(C:C)-1,0),",","",1),OFFSET(C1,COUNTA(C:C)-1,0))
&amp;"}"</f>
        <v>{"10":800,"50":1200,"100":1600,"200":3000,"250":2500,"300":2500,"350":2500,"400":3000,"450":3500,"500":5000,"550":4000,"600":4500}</v>
      </c>
    </row>
    <row r="3" spans="1:6">
      <c r="A3">
        <v>50</v>
      </c>
      <c r="B3">
        <v>1200</v>
      </c>
      <c r="C3" t="str">
        <f t="shared" ca="1" si="0"/>
        <v>"10":800,"50":1200</v>
      </c>
      <c r="D3" t="str">
        <f t="shared" ref="D3:D11" si="1">""""&amp;$A3&amp;""""&amp;""&amp;":"&amp;B3</f>
        <v>"50":1200</v>
      </c>
    </row>
    <row r="4" spans="1:6">
      <c r="A4">
        <v>100</v>
      </c>
      <c r="B4">
        <v>1600</v>
      </c>
      <c r="C4" t="str">
        <f t="shared" ca="1" si="0"/>
        <v>"10":800,"50":1200,"100":1600</v>
      </c>
      <c r="D4" t="str">
        <f t="shared" si="1"/>
        <v>"100":1600</v>
      </c>
    </row>
    <row r="5" spans="1:6">
      <c r="A5">
        <v>200</v>
      </c>
      <c r="B5">
        <v>3000</v>
      </c>
      <c r="C5" t="str">
        <f t="shared" ca="1" si="0"/>
        <v>"10":800,"50":1200,"100":1600,"200":3000</v>
      </c>
      <c r="D5" t="str">
        <f t="shared" si="1"/>
        <v>"200":3000</v>
      </c>
    </row>
    <row r="6" spans="1:6">
      <c r="A6">
        <v>250</v>
      </c>
      <c r="B6">
        <v>2500</v>
      </c>
      <c r="C6" t="str">
        <f t="shared" ca="1" si="0"/>
        <v>"10":800,"50":1200,"100":1600,"200":3000,"250":2500</v>
      </c>
      <c r="D6" t="str">
        <f t="shared" si="1"/>
        <v>"250":2500</v>
      </c>
    </row>
    <row r="7" spans="1:6">
      <c r="A7">
        <v>300</v>
      </c>
      <c r="B7">
        <v>2500</v>
      </c>
      <c r="C7" t="str">
        <f t="shared" ca="1" si="0"/>
        <v>"10":800,"50":1200,"100":1600,"200":3000,"250":2500,"300":2500</v>
      </c>
      <c r="D7" t="str">
        <f t="shared" si="1"/>
        <v>"300":2500</v>
      </c>
    </row>
    <row r="8" spans="1:6">
      <c r="A8">
        <v>350</v>
      </c>
      <c r="B8">
        <v>2500</v>
      </c>
      <c r="C8" t="str">
        <f t="shared" ca="1" si="0"/>
        <v>"10":800,"50":1200,"100":1600,"200":3000,"250":2500,"300":2500,"350":2500</v>
      </c>
      <c r="D8" t="str">
        <f t="shared" si="1"/>
        <v>"350":2500</v>
      </c>
    </row>
    <row r="9" spans="1:6">
      <c r="A9">
        <v>400</v>
      </c>
      <c r="B9">
        <v>3000</v>
      </c>
      <c r="C9" t="str">
        <f t="shared" ca="1" si="0"/>
        <v>"10":800,"50":1200,"100":1600,"200":3000,"250":2500,"300":2500,"350":2500,"400":3000</v>
      </c>
      <c r="D9" t="str">
        <f t="shared" si="1"/>
        <v>"400":3000</v>
      </c>
    </row>
    <row r="10" spans="1:6">
      <c r="A10">
        <v>450</v>
      </c>
      <c r="B10">
        <v>3500</v>
      </c>
      <c r="C10" t="str">
        <f t="shared" ca="1" si="0"/>
        <v>"10":800,"50":1200,"100":1600,"200":3000,"250":2500,"300":2500,"350":2500,"400":3000,"450":3500</v>
      </c>
      <c r="D10" t="str">
        <f t="shared" si="1"/>
        <v>"450":3500</v>
      </c>
    </row>
    <row r="11" spans="1:6">
      <c r="A11">
        <v>500</v>
      </c>
      <c r="B11">
        <v>5000</v>
      </c>
      <c r="C11" t="str">
        <f t="shared" ca="1" si="0"/>
        <v>"10":800,"50":1200,"100":1600,"200":3000,"250":2500,"300":2500,"350":2500,"400":3000,"450":3500,"500":5000</v>
      </c>
      <c r="D11" t="str">
        <f t="shared" si="1"/>
        <v>"500":5000</v>
      </c>
    </row>
    <row r="12" spans="1:6">
      <c r="A12">
        <v>550</v>
      </c>
      <c r="B12">
        <v>4000</v>
      </c>
      <c r="C12" t="str">
        <f t="shared" ref="C12:C13" ca="1" si="2">IF(ROW()=2,D12,OFFSET(C12,-1,0)&amp;IF(LEN(D12)=0,"",","&amp;D12))</f>
        <v>"10":800,"50":1200,"100":1600,"200":3000,"250":2500,"300":2500,"350":2500,"400":3000,"450":3500,"500":5000,"550":4000</v>
      </c>
      <c r="D12" t="str">
        <f t="shared" ref="D12:D13" si="3">""""&amp;$A12&amp;""""&amp;""&amp;":"&amp;B12</f>
        <v>"550":4000</v>
      </c>
    </row>
    <row r="13" spans="1:6">
      <c r="A13">
        <v>600</v>
      </c>
      <c r="B13">
        <v>4500</v>
      </c>
      <c r="C13" t="str">
        <f t="shared" ca="1" si="2"/>
        <v>"10":800,"50":1200,"100":1600,"200":3000,"250":2500,"300":2500,"350":2500,"400":3000,"450":3500,"500":5000,"550":4000,"600":4500</v>
      </c>
      <c r="D13" t="str">
        <f t="shared" si="3"/>
        <v>"600":4500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221</v>
      </c>
      <c r="B5" t="str">
        <f t="shared" si="0"/>
        <v>CashName_sAcquiredSpell</v>
      </c>
    </row>
    <row r="6" spans="1:2">
      <c r="A6" t="s">
        <v>229</v>
      </c>
      <c r="B6" t="str">
        <f t="shared" si="0"/>
        <v>CashName_sUnacquiredSpell</v>
      </c>
    </row>
    <row r="7" spans="1:2">
      <c r="A7" t="s">
        <v>230</v>
      </c>
      <c r="B7" t="str">
        <f t="shared" si="0"/>
        <v>CashName_sAcquiredCompanion</v>
      </c>
    </row>
    <row r="8" spans="1:2">
      <c r="A8" t="s">
        <v>231</v>
      </c>
      <c r="B8" t="str">
        <f t="shared" si="0"/>
        <v>CashName_sAcquiredCompanionPp</v>
      </c>
    </row>
    <row r="9" spans="1:2">
      <c r="A9" t="s">
        <v>232</v>
      </c>
      <c r="B9" t="str">
        <f t="shared" si="0"/>
        <v>CashName_sUnacquiredCompanion</v>
      </c>
    </row>
    <row r="10" spans="1:2">
      <c r="A10" t="s">
        <v>474</v>
      </c>
      <c r="B10" t="str">
        <f t="shared" si="0"/>
        <v>CashName_sSpellGacha</v>
      </c>
    </row>
    <row r="11" spans="1:2">
      <c r="A11" t="s">
        <v>475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236</v>
      </c>
      <c r="B1" t="s">
        <v>215</v>
      </c>
      <c r="C1" t="s">
        <v>216</v>
      </c>
      <c r="D1" s="2" t="s">
        <v>195</v>
      </c>
      <c r="E1" t="s">
        <v>234</v>
      </c>
      <c r="F1" t="s">
        <v>55</v>
      </c>
      <c r="G1" t="s">
        <v>235</v>
      </c>
      <c r="H1" s="7" t="s">
        <v>10</v>
      </c>
      <c r="I1" s="7" t="s">
        <v>9</v>
      </c>
      <c r="K1" t="s">
        <v>233</v>
      </c>
    </row>
    <row r="2" spans="1:11">
      <c r="A2" t="b">
        <v>0</v>
      </c>
      <c r="B2" t="s">
        <v>482</v>
      </c>
      <c r="C2">
        <v>1</v>
      </c>
      <c r="D2" t="s">
        <v>241</v>
      </c>
      <c r="E2">
        <f>IF(A2,1,0)</f>
        <v>0</v>
      </c>
      <c r="F2" t="str">
        <f>B2</f>
        <v>Spell_0020</v>
      </c>
      <c r="G2">
        <f>C2</f>
        <v>1</v>
      </c>
      <c r="H2" t="str">
        <f t="shared" ref="H2" ca="1" si="0">IF(ROW()=2,I2,OFFSET(H2,-1,0)&amp;IF(LEN(I2)=0,"",","&amp;I2))</f>
        <v>{"acq":0,"id":"Spell_0020","cnt":1}</v>
      </c>
      <c r="I2" t="str">
        <f>"{"""&amp;E$1&amp;""":"&amp;E2
&amp;IF(LEN(F2)=0,"",","""&amp;F$1&amp;""":"""&amp;F2&amp;"""")
&amp;","""&amp;G$1&amp;""":"&amp;G2&amp;"}"</f>
        <v>{"acq":0,"id":"Spell_0020","cnt":1}</v>
      </c>
      <c r="K2" t="str">
        <f ca="1">"["&amp;
IF(LEFT(OFFSET(H1,COUNTA(H:H)-1,0),1)=",",SUBSTITUTE(OFFSET(H1,COUNTA(H:H)-1,0),",","",1),OFFSET(H1,COUNTA(H:H)-1,0))
&amp;"]"</f>
        <v>[{"acq":0,"id":"Spell_0020","cnt":1},{"acq":0,"id":"Spell_0018","cnt":1},{"acq":1,"id":"Spell_0001","cnt":20},{"acq":1,"id":"Spell_0002","cnt":20},{"acq":1,"id":"Spell_0003","cnt":20}]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212</v>
      </c>
      <c r="C3">
        <v>1</v>
      </c>
      <c r="D3" t="s">
        <v>241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{"acq":0,"id":"Spell_0020","cnt":1},{"acq":0,"id":"Spell_0018","cnt":1}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213</v>
      </c>
      <c r="C4">
        <v>20</v>
      </c>
      <c r="D4" t="s">
        <v>238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{"acq":0,"id":"Spell_0020","cnt":1},{"acq":0,"id":"Spell_0018","cnt":1},{"acq":1,"id":"Spell_0001","cnt":20}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214</v>
      </c>
      <c r="C5">
        <v>20</v>
      </c>
      <c r="D5" t="s">
        <v>239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{"acq":0,"id":"Spell_0020","cnt":1},{"acq":0,"id":"Spell_0018","cnt":1},{"acq":1,"id":"Spell_0001","cnt":20},{"acq":1,"id":"Spell_0002","cnt":20}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240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{"acq":0,"id":"Spell_0020","cnt":1},{"acq":0,"id":"Spell_0018","cnt":1},{"acq":1,"id":"Spell_0001","cnt":20},{"acq":1,"id":"Spell_0002","cnt":20},{"acq":1,"id":"Spell_0003","cnt":20}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228</v>
      </c>
      <c r="B1" t="s">
        <v>222</v>
      </c>
      <c r="C1" t="s">
        <v>216</v>
      </c>
      <c r="D1" s="2" t="s">
        <v>195</v>
      </c>
      <c r="E1" t="s">
        <v>234</v>
      </c>
      <c r="F1" t="s">
        <v>55</v>
      </c>
      <c r="G1" t="s">
        <v>235</v>
      </c>
      <c r="H1" s="7" t="s">
        <v>10</v>
      </c>
      <c r="I1" s="7" t="s">
        <v>9</v>
      </c>
      <c r="K1" t="s">
        <v>237</v>
      </c>
    </row>
    <row r="2" spans="1:11">
      <c r="A2">
        <v>0</v>
      </c>
      <c r="B2" t="s">
        <v>223</v>
      </c>
      <c r="C2">
        <v>1</v>
      </c>
      <c r="D2" t="s">
        <v>243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224</v>
      </c>
      <c r="C3">
        <v>1</v>
      </c>
      <c r="D3" t="s">
        <v>243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225</v>
      </c>
      <c r="C4">
        <v>1</v>
      </c>
      <c r="D4" t="s">
        <v>245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226</v>
      </c>
      <c r="C5">
        <v>20</v>
      </c>
      <c r="D5" t="s">
        <v>247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227</v>
      </c>
      <c r="C6">
        <v>1</v>
      </c>
      <c r="D6" t="s">
        <v>245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261</v>
      </c>
      <c r="C1" t="s">
        <v>258</v>
      </c>
      <c r="D1" t="s">
        <v>259</v>
      </c>
      <c r="E1" t="s">
        <v>262</v>
      </c>
      <c r="F1" s="2" t="s">
        <v>195</v>
      </c>
      <c r="G1" t="s">
        <v>10</v>
      </c>
      <c r="H1" t="s">
        <v>9</v>
      </c>
      <c r="J1" t="s">
        <v>260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253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254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255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256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257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423</v>
      </c>
      <c r="C1" s="7" t="s">
        <v>10</v>
      </c>
      <c r="D1" s="7" t="s">
        <v>9</v>
      </c>
      <c r="F1" t="s">
        <v>422</v>
      </c>
    </row>
    <row r="2" spans="1:6">
      <c r="A2" t="s">
        <v>276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416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2023-05-11T14:05:46Z</dcterms:modified>
</cp:coreProperties>
</file>