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FB0DBB04-B6D8-4C25-8E93-9119BB402D88}" xr6:coauthVersionLast="47" xr6:coauthVersionMax="47" xr10:uidLastSave="{00000000-0000-0000-0000-000000000000}"/>
  <bookViews>
    <workbookView xWindow="-1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" i="2" l="1"/>
  <c r="L31" i="2"/>
  <c r="L37" i="2"/>
  <c r="L43" i="2"/>
  <c r="L49" i="2"/>
  <c r="L26" i="2"/>
  <c r="AW49" i="2"/>
  <c r="AU49" i="2"/>
  <c r="AT49" i="2"/>
  <c r="AR49" i="2"/>
  <c r="AQ49" i="2"/>
  <c r="AO49" i="2"/>
  <c r="AN49" i="2"/>
  <c r="AL49" i="2"/>
  <c r="AK49" i="2"/>
  <c r="AI49" i="2"/>
  <c r="AH49" i="2"/>
  <c r="AC49" i="2"/>
  <c r="AS49" i="2" s="1"/>
  <c r="Y49" i="2"/>
  <c r="AP49" i="2" s="1"/>
  <c r="E49" i="2"/>
  <c r="D49" i="2"/>
  <c r="C49" i="2"/>
  <c r="AW48" i="2"/>
  <c r="AU48" i="2"/>
  <c r="AT48" i="2"/>
  <c r="AR48" i="2"/>
  <c r="AQ48" i="2"/>
  <c r="AO48" i="2"/>
  <c r="AN48" i="2"/>
  <c r="AL48" i="2"/>
  <c r="AK48" i="2"/>
  <c r="AI48" i="2"/>
  <c r="AH48" i="2"/>
  <c r="AC48" i="2"/>
  <c r="AS48" i="2" s="1"/>
  <c r="Y48" i="2"/>
  <c r="AP48" i="2" s="1"/>
  <c r="L48" i="2"/>
  <c r="E48" i="2"/>
  <c r="D48" i="2"/>
  <c r="C48" i="2"/>
  <c r="AW47" i="2"/>
  <c r="AU47" i="2"/>
  <c r="AT47" i="2"/>
  <c r="AR47" i="2"/>
  <c r="AQ47" i="2"/>
  <c r="AO47" i="2"/>
  <c r="AN47" i="2"/>
  <c r="AL47" i="2"/>
  <c r="AK47" i="2"/>
  <c r="AI47" i="2"/>
  <c r="AH47" i="2"/>
  <c r="AC47" i="2"/>
  <c r="AS47" i="2" s="1"/>
  <c r="Y47" i="2"/>
  <c r="AP47" i="2" s="1"/>
  <c r="L47" i="2"/>
  <c r="E47" i="2"/>
  <c r="D47" i="2"/>
  <c r="C47" i="2"/>
  <c r="AW46" i="2"/>
  <c r="AU46" i="2"/>
  <c r="AT46" i="2"/>
  <c r="AR46" i="2"/>
  <c r="AQ46" i="2"/>
  <c r="AO46" i="2"/>
  <c r="AN46" i="2"/>
  <c r="AL46" i="2"/>
  <c r="AK46" i="2"/>
  <c r="AI46" i="2"/>
  <c r="AH46" i="2"/>
  <c r="AC46" i="2"/>
  <c r="AS46" i="2" s="1"/>
  <c r="Y46" i="2"/>
  <c r="AP46" i="2" s="1"/>
  <c r="L46" i="2"/>
  <c r="E46" i="2"/>
  <c r="D46" i="2"/>
  <c r="C46" i="2"/>
  <c r="AW45" i="2"/>
  <c r="AU45" i="2"/>
  <c r="AT45" i="2"/>
  <c r="AR45" i="2"/>
  <c r="AQ45" i="2"/>
  <c r="AO45" i="2"/>
  <c r="AN45" i="2"/>
  <c r="AL45" i="2"/>
  <c r="AK45" i="2"/>
  <c r="AI45" i="2"/>
  <c r="AH45" i="2"/>
  <c r="AC45" i="2"/>
  <c r="AS45" i="2" s="1"/>
  <c r="Y45" i="2"/>
  <c r="AP45" i="2" s="1"/>
  <c r="L45" i="2"/>
  <c r="E45" i="2"/>
  <c r="D45" i="2"/>
  <c r="C45" i="2"/>
  <c r="AW44" i="2"/>
  <c r="AU44" i="2"/>
  <c r="AT44" i="2"/>
  <c r="AR44" i="2"/>
  <c r="AQ44" i="2"/>
  <c r="AO44" i="2"/>
  <c r="AN44" i="2"/>
  <c r="AL44" i="2"/>
  <c r="AK44" i="2"/>
  <c r="AI44" i="2"/>
  <c r="AH44" i="2"/>
  <c r="AC44" i="2"/>
  <c r="AS44" i="2" s="1"/>
  <c r="Y44" i="2"/>
  <c r="AP44" i="2" s="1"/>
  <c r="L44" i="2"/>
  <c r="E44" i="2"/>
  <c r="D44" i="2"/>
  <c r="C44" i="2"/>
  <c r="AW43" i="2"/>
  <c r="AU43" i="2"/>
  <c r="AT43" i="2"/>
  <c r="AR43" i="2"/>
  <c r="AQ43" i="2"/>
  <c r="AO43" i="2"/>
  <c r="AN43" i="2"/>
  <c r="AL43" i="2"/>
  <c r="AK43" i="2"/>
  <c r="AI43" i="2"/>
  <c r="AH43" i="2"/>
  <c r="AC43" i="2"/>
  <c r="AS43" i="2" s="1"/>
  <c r="Y43" i="2"/>
  <c r="AP43" i="2" s="1"/>
  <c r="E43" i="2"/>
  <c r="D43" i="2"/>
  <c r="C43" i="2"/>
  <c r="AW42" i="2"/>
  <c r="AU42" i="2"/>
  <c r="AT42" i="2"/>
  <c r="AR42" i="2"/>
  <c r="AQ42" i="2"/>
  <c r="AO42" i="2"/>
  <c r="AN42" i="2"/>
  <c r="AL42" i="2"/>
  <c r="AK42" i="2"/>
  <c r="AI42" i="2"/>
  <c r="AH42" i="2"/>
  <c r="AC42" i="2"/>
  <c r="AS42" i="2" s="1"/>
  <c r="Y42" i="2"/>
  <c r="AP42" i="2" s="1"/>
  <c r="L42" i="2"/>
  <c r="E42" i="2"/>
  <c r="D42" i="2"/>
  <c r="C42" i="2"/>
  <c r="AW41" i="2"/>
  <c r="AU41" i="2"/>
  <c r="AT41" i="2"/>
  <c r="AR41" i="2"/>
  <c r="AQ41" i="2"/>
  <c r="AO41" i="2"/>
  <c r="AN41" i="2"/>
  <c r="AL41" i="2"/>
  <c r="AK41" i="2"/>
  <c r="AI41" i="2"/>
  <c r="AH41" i="2"/>
  <c r="AC41" i="2"/>
  <c r="AS41" i="2" s="1"/>
  <c r="Y41" i="2"/>
  <c r="AP41" i="2" s="1"/>
  <c r="L41" i="2"/>
  <c r="E41" i="2"/>
  <c r="D41" i="2"/>
  <c r="C41" i="2"/>
  <c r="AW40" i="2"/>
  <c r="AU40" i="2"/>
  <c r="AT40" i="2"/>
  <c r="AR40" i="2"/>
  <c r="AQ40" i="2"/>
  <c r="AO40" i="2"/>
  <c r="AN40" i="2"/>
  <c r="AL40" i="2"/>
  <c r="AK40" i="2"/>
  <c r="AI40" i="2"/>
  <c r="AH40" i="2"/>
  <c r="AC40" i="2"/>
  <c r="AS40" i="2" s="1"/>
  <c r="Y40" i="2"/>
  <c r="AP40" i="2" s="1"/>
  <c r="L40" i="2"/>
  <c r="E40" i="2"/>
  <c r="D40" i="2"/>
  <c r="C40" i="2"/>
  <c r="AW39" i="2"/>
  <c r="AU39" i="2"/>
  <c r="AT39" i="2"/>
  <c r="AR39" i="2"/>
  <c r="AQ39" i="2"/>
  <c r="AO39" i="2"/>
  <c r="AN39" i="2"/>
  <c r="AL39" i="2"/>
  <c r="AK39" i="2"/>
  <c r="AI39" i="2"/>
  <c r="AH39" i="2"/>
  <c r="AC39" i="2"/>
  <c r="AS39" i="2" s="1"/>
  <c r="Y39" i="2"/>
  <c r="AP39" i="2" s="1"/>
  <c r="L39" i="2"/>
  <c r="E39" i="2"/>
  <c r="D39" i="2"/>
  <c r="C39" i="2"/>
  <c r="AW38" i="2"/>
  <c r="AU38" i="2"/>
  <c r="AT38" i="2"/>
  <c r="AR38" i="2"/>
  <c r="AQ38" i="2"/>
  <c r="AO38" i="2"/>
  <c r="AN38" i="2"/>
  <c r="AL38" i="2"/>
  <c r="AK38" i="2"/>
  <c r="AI38" i="2"/>
  <c r="AH38" i="2"/>
  <c r="AC38" i="2"/>
  <c r="AS38" i="2" s="1"/>
  <c r="Y38" i="2"/>
  <c r="AP38" i="2" s="1"/>
  <c r="L38" i="2"/>
  <c r="E38" i="2"/>
  <c r="D38" i="2"/>
  <c r="C38" i="2"/>
  <c r="AW37" i="2"/>
  <c r="AU37" i="2"/>
  <c r="AT37" i="2"/>
  <c r="AR37" i="2"/>
  <c r="AQ37" i="2"/>
  <c r="AO37" i="2"/>
  <c r="AN37" i="2"/>
  <c r="AL37" i="2"/>
  <c r="AK37" i="2"/>
  <c r="AI37" i="2"/>
  <c r="AH37" i="2"/>
  <c r="AC37" i="2"/>
  <c r="AS37" i="2" s="1"/>
  <c r="Y37" i="2"/>
  <c r="AP37" i="2" s="1"/>
  <c r="E37" i="2"/>
  <c r="D37" i="2"/>
  <c r="C37" i="2"/>
  <c r="AW36" i="2"/>
  <c r="AU36" i="2"/>
  <c r="AT36" i="2"/>
  <c r="AR36" i="2"/>
  <c r="AQ36" i="2"/>
  <c r="AO36" i="2"/>
  <c r="AN36" i="2"/>
  <c r="AL36" i="2"/>
  <c r="AK36" i="2"/>
  <c r="AI36" i="2"/>
  <c r="AH36" i="2"/>
  <c r="AC36" i="2"/>
  <c r="AS36" i="2" s="1"/>
  <c r="Y36" i="2"/>
  <c r="AP36" i="2" s="1"/>
  <c r="L36" i="2"/>
  <c r="E36" i="2"/>
  <c r="D36" i="2"/>
  <c r="C36" i="2"/>
  <c r="AW35" i="2"/>
  <c r="AU35" i="2"/>
  <c r="AT35" i="2"/>
  <c r="AR35" i="2"/>
  <c r="AQ35" i="2"/>
  <c r="AO35" i="2"/>
  <c r="AN35" i="2"/>
  <c r="AL35" i="2"/>
  <c r="AK35" i="2"/>
  <c r="AI35" i="2"/>
  <c r="AH35" i="2"/>
  <c r="AC35" i="2"/>
  <c r="AS35" i="2" s="1"/>
  <c r="Y35" i="2"/>
  <c r="AP35" i="2" s="1"/>
  <c r="L35" i="2"/>
  <c r="E35" i="2"/>
  <c r="D35" i="2"/>
  <c r="C35" i="2"/>
  <c r="AW34" i="2"/>
  <c r="AU34" i="2"/>
  <c r="AT34" i="2"/>
  <c r="AR34" i="2"/>
  <c r="AQ34" i="2"/>
  <c r="AO34" i="2"/>
  <c r="AN34" i="2"/>
  <c r="AL34" i="2"/>
  <c r="AK34" i="2"/>
  <c r="AI34" i="2"/>
  <c r="AH34" i="2"/>
  <c r="AC34" i="2"/>
  <c r="AS34" i="2" s="1"/>
  <c r="Y34" i="2"/>
  <c r="AP34" i="2" s="1"/>
  <c r="L34" i="2"/>
  <c r="E34" i="2"/>
  <c r="D34" i="2"/>
  <c r="C34" i="2"/>
  <c r="AW33" i="2"/>
  <c r="AU33" i="2"/>
  <c r="AT33" i="2"/>
  <c r="AR33" i="2"/>
  <c r="AQ33" i="2"/>
  <c r="AO33" i="2"/>
  <c r="AN33" i="2"/>
  <c r="AL33" i="2"/>
  <c r="AK33" i="2"/>
  <c r="AH33" i="2"/>
  <c r="AC33" i="2"/>
  <c r="AS33" i="2" s="1"/>
  <c r="Y33" i="2"/>
  <c r="AP33" i="2" s="1"/>
  <c r="L33" i="2"/>
  <c r="E33" i="2"/>
  <c r="D33" i="2"/>
  <c r="C33" i="2"/>
  <c r="AW32" i="2"/>
  <c r="AU32" i="2"/>
  <c r="AT32" i="2"/>
  <c r="AR32" i="2"/>
  <c r="AQ32" i="2"/>
  <c r="AO32" i="2"/>
  <c r="AN32" i="2"/>
  <c r="AL32" i="2"/>
  <c r="AK32" i="2"/>
  <c r="AI32" i="2"/>
  <c r="AH32" i="2"/>
  <c r="AC32" i="2"/>
  <c r="AS32" i="2" s="1"/>
  <c r="Y32" i="2"/>
  <c r="AP32" i="2" s="1"/>
  <c r="L32" i="2"/>
  <c r="E32" i="2"/>
  <c r="D32" i="2"/>
  <c r="C32" i="2"/>
  <c r="AW31" i="2"/>
  <c r="AU31" i="2"/>
  <c r="AT31" i="2"/>
  <c r="AR31" i="2"/>
  <c r="AQ31" i="2"/>
  <c r="AO31" i="2"/>
  <c r="AN31" i="2"/>
  <c r="AL31" i="2"/>
  <c r="AK31" i="2"/>
  <c r="AI31" i="2"/>
  <c r="AH31" i="2"/>
  <c r="AC31" i="2"/>
  <c r="AS31" i="2" s="1"/>
  <c r="Y31" i="2"/>
  <c r="AP31" i="2" s="1"/>
  <c r="E31" i="2"/>
  <c r="D31" i="2"/>
  <c r="C31" i="2"/>
  <c r="AW30" i="2"/>
  <c r="AU30" i="2"/>
  <c r="AT30" i="2"/>
  <c r="AR30" i="2"/>
  <c r="AQ30" i="2"/>
  <c r="AO30" i="2"/>
  <c r="AN30" i="2"/>
  <c r="AL30" i="2"/>
  <c r="AK30" i="2"/>
  <c r="AI30" i="2"/>
  <c r="AH30" i="2"/>
  <c r="AC30" i="2"/>
  <c r="AS30" i="2" s="1"/>
  <c r="Y30" i="2"/>
  <c r="AP30" i="2" s="1"/>
  <c r="L30" i="2"/>
  <c r="E30" i="2"/>
  <c r="D30" i="2"/>
  <c r="C30" i="2"/>
  <c r="AW29" i="2"/>
  <c r="AU29" i="2"/>
  <c r="AT29" i="2"/>
  <c r="AR29" i="2"/>
  <c r="AQ29" i="2"/>
  <c r="AO29" i="2"/>
  <c r="AN29" i="2"/>
  <c r="AL29" i="2"/>
  <c r="AK29" i="2"/>
  <c r="AI29" i="2"/>
  <c r="AH29" i="2"/>
  <c r="AC29" i="2"/>
  <c r="AS29" i="2" s="1"/>
  <c r="Y29" i="2"/>
  <c r="AP29" i="2" s="1"/>
  <c r="L29" i="2"/>
  <c r="E29" i="2"/>
  <c r="D29" i="2"/>
  <c r="C29" i="2"/>
  <c r="AW28" i="2"/>
  <c r="AU28" i="2"/>
  <c r="AT28" i="2"/>
  <c r="AR28" i="2"/>
  <c r="AQ28" i="2"/>
  <c r="AO28" i="2"/>
  <c r="AN28" i="2"/>
  <c r="AL28" i="2"/>
  <c r="AK28" i="2"/>
  <c r="AI28" i="2"/>
  <c r="AH28" i="2"/>
  <c r="AC28" i="2"/>
  <c r="AS28" i="2" s="1"/>
  <c r="Y28" i="2"/>
  <c r="AP28" i="2" s="1"/>
  <c r="L28" i="2"/>
  <c r="E28" i="2"/>
  <c r="D28" i="2"/>
  <c r="C28" i="2"/>
  <c r="AW27" i="2"/>
  <c r="AU27" i="2"/>
  <c r="AT27" i="2"/>
  <c r="AR27" i="2"/>
  <c r="AQ27" i="2"/>
  <c r="AO27" i="2"/>
  <c r="AN27" i="2"/>
  <c r="AL27" i="2"/>
  <c r="AK27" i="2"/>
  <c r="AI27" i="2"/>
  <c r="AH27" i="2"/>
  <c r="AC27" i="2"/>
  <c r="AS27" i="2" s="1"/>
  <c r="Y27" i="2"/>
  <c r="AP27" i="2" s="1"/>
  <c r="L27" i="2"/>
  <c r="E27" i="2"/>
  <c r="D27" i="2"/>
  <c r="C27" i="2"/>
  <c r="AW26" i="2"/>
  <c r="AU26" i="2"/>
  <c r="AT26" i="2"/>
  <c r="AR26" i="2"/>
  <c r="AQ26" i="2"/>
  <c r="AO26" i="2"/>
  <c r="AN26" i="2"/>
  <c r="AL26" i="2"/>
  <c r="AK26" i="2"/>
  <c r="AI26" i="2"/>
  <c r="AH26" i="2"/>
  <c r="AC26" i="2"/>
  <c r="AS26" i="2" s="1"/>
  <c r="Y26" i="2"/>
  <c r="AP26" i="2" s="1"/>
  <c r="E26" i="2"/>
  <c r="D26" i="2"/>
  <c r="C26" i="2"/>
  <c r="C17" i="2"/>
  <c r="D17" i="2"/>
  <c r="E17" i="2"/>
  <c r="L17" i="2"/>
  <c r="C18" i="2"/>
  <c r="D18" i="2"/>
  <c r="E18" i="2"/>
  <c r="L18" i="2"/>
  <c r="C19" i="2"/>
  <c r="D19" i="2"/>
  <c r="E19" i="2"/>
  <c r="L19" i="2"/>
  <c r="C20" i="2"/>
  <c r="D20" i="2"/>
  <c r="E20" i="2"/>
  <c r="L20" i="2"/>
  <c r="C21" i="2"/>
  <c r="D21" i="2"/>
  <c r="E21" i="2"/>
  <c r="L21" i="2"/>
  <c r="C22" i="2"/>
  <c r="D22" i="2"/>
  <c r="E22" i="2"/>
  <c r="L22" i="2"/>
  <c r="C23" i="2"/>
  <c r="D23" i="2"/>
  <c r="E23" i="2"/>
  <c r="L23" i="2"/>
  <c r="C24" i="2"/>
  <c r="D24" i="2"/>
  <c r="E24" i="2"/>
  <c r="L24" i="2"/>
  <c r="C25" i="2"/>
  <c r="D25" i="2"/>
  <c r="E25" i="2"/>
  <c r="L25" i="2"/>
  <c r="AU25" i="2"/>
  <c r="AT25" i="2"/>
  <c r="AR25" i="2"/>
  <c r="AQ25" i="2"/>
  <c r="AO25" i="2"/>
  <c r="AN25" i="2"/>
  <c r="AL25" i="2"/>
  <c r="AK25" i="2"/>
  <c r="AI25" i="2"/>
  <c r="AH25" i="2"/>
  <c r="AU24" i="2"/>
  <c r="AT24" i="2"/>
  <c r="AR24" i="2"/>
  <c r="AQ24" i="2"/>
  <c r="AO24" i="2"/>
  <c r="AN24" i="2"/>
  <c r="AL24" i="2"/>
  <c r="AK24" i="2"/>
  <c r="AI24" i="2"/>
  <c r="AH24" i="2"/>
  <c r="AW23" i="2"/>
  <c r="AU23" i="2"/>
  <c r="AT23" i="2"/>
  <c r="AR23" i="2"/>
  <c r="AQ23" i="2"/>
  <c r="AO23" i="2"/>
  <c r="AN23" i="2"/>
  <c r="AL23" i="2"/>
  <c r="AK23" i="2"/>
  <c r="AI23" i="2"/>
  <c r="AH23" i="2"/>
  <c r="AW22" i="2"/>
  <c r="AU22" i="2"/>
  <c r="AT22" i="2"/>
  <c r="AR22" i="2"/>
  <c r="AQ22" i="2"/>
  <c r="AO22" i="2"/>
  <c r="AN22" i="2"/>
  <c r="AL22" i="2"/>
  <c r="AK22" i="2"/>
  <c r="AI22" i="2"/>
  <c r="AH22" i="2"/>
  <c r="AU21" i="2"/>
  <c r="AT21" i="2"/>
  <c r="AR21" i="2"/>
  <c r="AQ21" i="2"/>
  <c r="AO21" i="2"/>
  <c r="AN21" i="2"/>
  <c r="AL21" i="2"/>
  <c r="AK21" i="2"/>
  <c r="AI21" i="2"/>
  <c r="AH21" i="2"/>
  <c r="AW20" i="2"/>
  <c r="AU20" i="2"/>
  <c r="AT20" i="2"/>
  <c r="AR20" i="2"/>
  <c r="AQ20" i="2"/>
  <c r="AO20" i="2"/>
  <c r="AN20" i="2"/>
  <c r="AL20" i="2"/>
  <c r="AK20" i="2"/>
  <c r="AI20" i="2"/>
  <c r="AH20" i="2"/>
  <c r="AW19" i="2"/>
  <c r="AU19" i="2"/>
  <c r="AT19" i="2"/>
  <c r="AR19" i="2"/>
  <c r="AQ19" i="2"/>
  <c r="AO19" i="2"/>
  <c r="AN19" i="2"/>
  <c r="AL19" i="2"/>
  <c r="AK19" i="2"/>
  <c r="AI19" i="2"/>
  <c r="AH19" i="2"/>
  <c r="AU18" i="2"/>
  <c r="AT18" i="2"/>
  <c r="AR18" i="2"/>
  <c r="AQ18" i="2"/>
  <c r="AO18" i="2"/>
  <c r="AN18" i="2"/>
  <c r="AL18" i="2"/>
  <c r="AK18" i="2"/>
  <c r="AI18" i="2"/>
  <c r="AH18" i="2"/>
  <c r="AW17" i="2"/>
  <c r="AU17" i="2"/>
  <c r="AT17" i="2"/>
  <c r="AR17" i="2"/>
  <c r="AQ17" i="2"/>
  <c r="AO17" i="2"/>
  <c r="AN17" i="2"/>
  <c r="AL17" i="2"/>
  <c r="AK17" i="2"/>
  <c r="AI17" i="2"/>
  <c r="AH17" i="2"/>
  <c r="AW16" i="2"/>
  <c r="AU16" i="2"/>
  <c r="AT16" i="2"/>
  <c r="AR16" i="2"/>
  <c r="AQ16" i="2"/>
  <c r="AO16" i="2"/>
  <c r="AN16" i="2"/>
  <c r="AL16" i="2"/>
  <c r="AK16" i="2"/>
  <c r="AI16" i="2"/>
  <c r="AH16" i="2"/>
  <c r="AW15" i="2"/>
  <c r="AU15" i="2"/>
  <c r="AT15" i="2"/>
  <c r="AR15" i="2"/>
  <c r="AQ15" i="2"/>
  <c r="AO15" i="2"/>
  <c r="AN15" i="2"/>
  <c r="AL15" i="2"/>
  <c r="AK15" i="2"/>
  <c r="AI15" i="2"/>
  <c r="AH15" i="2"/>
  <c r="AW14" i="2"/>
  <c r="AU14" i="2"/>
  <c r="AT14" i="2"/>
  <c r="AR14" i="2"/>
  <c r="AQ14" i="2"/>
  <c r="AO14" i="2"/>
  <c r="AN14" i="2"/>
  <c r="AL14" i="2"/>
  <c r="AK14" i="2"/>
  <c r="AI14" i="2"/>
  <c r="AH14" i="2"/>
  <c r="AC25" i="2"/>
  <c r="AS25" i="2" s="1"/>
  <c r="AC24" i="2"/>
  <c r="AS24" i="2" s="1"/>
  <c r="AC23" i="2"/>
  <c r="AS23" i="2" s="1"/>
  <c r="AC22" i="2"/>
  <c r="AS22" i="2" s="1"/>
  <c r="AC21" i="2"/>
  <c r="AS21" i="2" s="1"/>
  <c r="AC20" i="2"/>
  <c r="AS20" i="2" s="1"/>
  <c r="AC19" i="2"/>
  <c r="AS19" i="2" s="1"/>
  <c r="AC18" i="2"/>
  <c r="AS18" i="2" s="1"/>
  <c r="AC17" i="2"/>
  <c r="AS17" i="2" s="1"/>
  <c r="AC16" i="2"/>
  <c r="AS16" i="2" s="1"/>
  <c r="AC15" i="2"/>
  <c r="AS15" i="2" s="1"/>
  <c r="AC14" i="2"/>
  <c r="AS14" i="2" s="1"/>
  <c r="Y25" i="2"/>
  <c r="AP25" i="2" s="1"/>
  <c r="Y24" i="2"/>
  <c r="AP24" i="2" s="1"/>
  <c r="Y23" i="2"/>
  <c r="AP23" i="2" s="1"/>
  <c r="Y22" i="2"/>
  <c r="AP22" i="2" s="1"/>
  <c r="Y21" i="2"/>
  <c r="AP21" i="2" s="1"/>
  <c r="Y20" i="2"/>
  <c r="AP20" i="2" s="1"/>
  <c r="Y19" i="2"/>
  <c r="AP19" i="2" s="1"/>
  <c r="Y18" i="2"/>
  <c r="AP18" i="2" s="1"/>
  <c r="Y17" i="2"/>
  <c r="AP17" i="2" s="1"/>
  <c r="Y16" i="2"/>
  <c r="AP16" i="2" s="1"/>
  <c r="Y15" i="2"/>
  <c r="AP15" i="2" s="1"/>
  <c r="Y14" i="2"/>
  <c r="AP14" i="2" s="1"/>
  <c r="E16" i="2"/>
  <c r="E15" i="2"/>
  <c r="E14" i="2"/>
  <c r="D16" i="2"/>
  <c r="D15" i="2"/>
  <c r="C16" i="2"/>
  <c r="C15" i="2"/>
  <c r="L14" i="2"/>
  <c r="L16" i="2"/>
  <c r="L15" i="2"/>
  <c r="Q47" i="2"/>
  <c r="Q44" i="2"/>
  <c r="Q41" i="2"/>
  <c r="Q38" i="2"/>
  <c r="Q35" i="2"/>
  <c r="Q32" i="2"/>
  <c r="Q29" i="2"/>
  <c r="Q26" i="2"/>
  <c r="U40" i="2"/>
  <c r="U37" i="2"/>
  <c r="M35" i="2"/>
  <c r="M32" i="2"/>
  <c r="U31" i="2"/>
  <c r="M29" i="2"/>
  <c r="U28" i="2"/>
  <c r="M26" i="2"/>
  <c r="U49" i="2"/>
  <c r="M47" i="2"/>
  <c r="U46" i="2"/>
  <c r="M44" i="2"/>
  <c r="U43" i="2"/>
  <c r="M41" i="2"/>
  <c r="M38" i="2"/>
  <c r="U34" i="2"/>
  <c r="Q49" i="2"/>
  <c r="Q46" i="2"/>
  <c r="Q43" i="2"/>
  <c r="Q40" i="2"/>
  <c r="Q37" i="2"/>
  <c r="Q34" i="2"/>
  <c r="Q31" i="2"/>
  <c r="Q28" i="2"/>
  <c r="M27" i="2"/>
  <c r="M49" i="2"/>
  <c r="U48" i="2"/>
  <c r="M46" i="2"/>
  <c r="U45" i="2"/>
  <c r="M43" i="2"/>
  <c r="U42" i="2"/>
  <c r="M40" i="2"/>
  <c r="U39" i="2"/>
  <c r="M37" i="2"/>
  <c r="U36" i="2"/>
  <c r="M34" i="2"/>
  <c r="U33" i="2"/>
  <c r="M31" i="2"/>
  <c r="U30" i="2"/>
  <c r="M28" i="2"/>
  <c r="U27" i="2"/>
  <c r="M45" i="2"/>
  <c r="U44" i="2"/>
  <c r="M39" i="2"/>
  <c r="U38" i="2"/>
  <c r="M36" i="2"/>
  <c r="U35" i="2"/>
  <c r="Q48" i="2"/>
  <c r="Q45" i="2"/>
  <c r="Q42" i="2"/>
  <c r="Q39" i="2"/>
  <c r="Q36" i="2"/>
  <c r="Q33" i="2"/>
  <c r="Q30" i="2"/>
  <c r="Q27" i="2"/>
  <c r="M48" i="2"/>
  <c r="U47" i="2"/>
  <c r="M42" i="2"/>
  <c r="U41" i="2"/>
  <c r="M33" i="2"/>
  <c r="U32" i="2"/>
  <c r="M30" i="2"/>
  <c r="U29" i="2"/>
  <c r="U26" i="2"/>
  <c r="M25" i="2"/>
  <c r="U15" i="2"/>
  <c r="Q19" i="2"/>
  <c r="U18" i="2"/>
  <c r="Q22" i="2"/>
  <c r="U14" i="2"/>
  <c r="M23" i="2"/>
  <c r="U17" i="2"/>
  <c r="Q21" i="2"/>
  <c r="Q20" i="2"/>
  <c r="M21" i="2"/>
  <c r="M14" i="2"/>
  <c r="U22" i="2"/>
  <c r="M16" i="2"/>
  <c r="Q24" i="2"/>
  <c r="Q15" i="2"/>
  <c r="U19" i="2"/>
  <c r="U20" i="2"/>
  <c r="M19" i="2"/>
  <c r="Q23" i="2"/>
  <c r="U23" i="2"/>
  <c r="U16" i="2"/>
  <c r="Q17" i="2"/>
  <c r="U25" i="2"/>
  <c r="Q14" i="2"/>
  <c r="M22" i="2"/>
  <c r="M17" i="2"/>
  <c r="U21" i="2"/>
  <c r="M20" i="2"/>
  <c r="Q25" i="2"/>
  <c r="U24" i="2"/>
  <c r="M24" i="2"/>
  <c r="M18" i="2"/>
  <c r="M15" i="2"/>
  <c r="Q18" i="2"/>
  <c r="Q16" i="2"/>
  <c r="AM26" i="2" l="1"/>
  <c r="AM29" i="2"/>
  <c r="AG30" i="2"/>
  <c r="AM32" i="2"/>
  <c r="AG33" i="2"/>
  <c r="AM41" i="2"/>
  <c r="AG42" i="2"/>
  <c r="AM47" i="2"/>
  <c r="AG48" i="2"/>
  <c r="AJ27" i="2"/>
  <c r="AJ30" i="2"/>
  <c r="AJ33" i="2"/>
  <c r="AJ36" i="2"/>
  <c r="AJ39" i="2"/>
  <c r="AJ42" i="2"/>
  <c r="AJ45" i="2"/>
  <c r="AJ48" i="2"/>
  <c r="AM35" i="2"/>
  <c r="AG36" i="2"/>
  <c r="AM38" i="2"/>
  <c r="AG39" i="2"/>
  <c r="AM44" i="2"/>
  <c r="AG45" i="2"/>
  <c r="AM27" i="2"/>
  <c r="AG28" i="2"/>
  <c r="AM30" i="2"/>
  <c r="AG31" i="2"/>
  <c r="AM33" i="2"/>
  <c r="AG34" i="2"/>
  <c r="AM36" i="2"/>
  <c r="AG37" i="2"/>
  <c r="AM39" i="2"/>
  <c r="AG40" i="2"/>
  <c r="AM42" i="2"/>
  <c r="AG43" i="2"/>
  <c r="AM45" i="2"/>
  <c r="AG46" i="2"/>
  <c r="AM48" i="2"/>
  <c r="AG49" i="2"/>
  <c r="AG27" i="2"/>
  <c r="AJ28" i="2"/>
  <c r="AJ31" i="2"/>
  <c r="AJ34" i="2"/>
  <c r="AJ37" i="2"/>
  <c r="AJ40" i="2"/>
  <c r="AJ43" i="2"/>
  <c r="AJ46" i="2"/>
  <c r="AJ49" i="2"/>
  <c r="AM34" i="2"/>
  <c r="AG38" i="2"/>
  <c r="AG41" i="2"/>
  <c r="AM43" i="2"/>
  <c r="AG44" i="2"/>
  <c r="AM46" i="2"/>
  <c r="AG47" i="2"/>
  <c r="AM49" i="2"/>
  <c r="AG26" i="2"/>
  <c r="AM28" i="2"/>
  <c r="AG29" i="2"/>
  <c r="AM31" i="2"/>
  <c r="AG32" i="2"/>
  <c r="AG35" i="2"/>
  <c r="AM37" i="2"/>
  <c r="AM40" i="2"/>
  <c r="AJ26" i="2"/>
  <c r="AJ29" i="2"/>
  <c r="AJ32" i="2"/>
  <c r="AJ35" i="2"/>
  <c r="AJ38" i="2"/>
  <c r="AJ41" i="2"/>
  <c r="AJ44" i="2"/>
  <c r="AJ47" i="2"/>
  <c r="AW25" i="2"/>
  <c r="AW18" i="2"/>
  <c r="AW24" i="2"/>
  <c r="AW21" i="2"/>
  <c r="AM22" i="2"/>
  <c r="AM24" i="2"/>
  <c r="AJ24" i="2"/>
  <c r="AJ23" i="2"/>
  <c r="AJ25" i="2"/>
  <c r="AJ22" i="2"/>
  <c r="AM23" i="2"/>
  <c r="AM25" i="2"/>
  <c r="AJ20" i="2"/>
  <c r="AM18" i="2"/>
  <c r="AJ18" i="2"/>
  <c r="AJ19" i="2"/>
  <c r="AJ21" i="2"/>
  <c r="AM20" i="2"/>
  <c r="AM19" i="2"/>
  <c r="AM21" i="2"/>
  <c r="AG18" i="2"/>
  <c r="AG24" i="2"/>
  <c r="AG19" i="2"/>
  <c r="AG20" i="2"/>
  <c r="AG22" i="2"/>
  <c r="AG25" i="2"/>
  <c r="AG21" i="2"/>
  <c r="AG23" i="2"/>
  <c r="AM15" i="2"/>
  <c r="AJ15" i="2"/>
  <c r="AJ16" i="2"/>
  <c r="AM16" i="2"/>
  <c r="AJ17" i="2"/>
  <c r="AM17" i="2"/>
  <c r="AG14" i="2"/>
  <c r="AG16" i="2"/>
  <c r="AG15" i="2"/>
  <c r="AG17" i="2"/>
  <c r="AJ14" i="2"/>
  <c r="AM14" i="2"/>
  <c r="C14" i="2" l="1"/>
  <c r="D14" i="2"/>
  <c r="E10" i="2" l="1"/>
  <c r="E9" i="2"/>
  <c r="E8" i="2"/>
  <c r="E7" i="2"/>
  <c r="E6" i="2"/>
  <c r="E5" i="2"/>
  <c r="E4" i="2"/>
  <c r="E13" i="2"/>
  <c r="E12" i="2"/>
  <c r="E11" i="2"/>
  <c r="E3" i="2"/>
  <c r="E2" i="2"/>
  <c r="D10" i="2" l="1"/>
  <c r="D9" i="2"/>
  <c r="D8" i="2"/>
  <c r="D7" i="2"/>
  <c r="D6" i="2"/>
  <c r="D5" i="2"/>
  <c r="D4" i="2"/>
  <c r="D13" i="2"/>
  <c r="D12" i="2"/>
  <c r="D11" i="2"/>
  <c r="D3" i="2"/>
  <c r="D2" i="2"/>
  <c r="AW9" i="2"/>
  <c r="AW6" i="2"/>
  <c r="AW5" i="2"/>
  <c r="AW4" i="2"/>
  <c r="AW11" i="2"/>
  <c r="AW3" i="2"/>
  <c r="AW2" i="2"/>
  <c r="L8" i="2"/>
  <c r="L7" i="2"/>
  <c r="L12" i="2"/>
  <c r="L11" i="2"/>
  <c r="L2" i="2"/>
  <c r="L10" i="2"/>
  <c r="L9" i="2"/>
  <c r="L6" i="2"/>
  <c r="L5" i="2"/>
  <c r="L4" i="2"/>
  <c r="L13" i="2"/>
  <c r="L3" i="2"/>
  <c r="AV2" i="2" l="1"/>
  <c r="AV3" i="2" s="1"/>
  <c r="Y9" i="2"/>
  <c r="Q9" i="2"/>
  <c r="AU6" i="2" l="1"/>
  <c r="AT6" i="2"/>
  <c r="AR6" i="2"/>
  <c r="AQ6" i="2"/>
  <c r="AO6" i="2"/>
  <c r="AN6" i="2"/>
  <c r="AL6" i="2"/>
  <c r="AK6" i="2"/>
  <c r="AI6" i="2"/>
  <c r="AH6" i="2"/>
  <c r="AC6" i="2"/>
  <c r="AS6" i="2" s="1"/>
  <c r="C6" i="2"/>
  <c r="AU5" i="2"/>
  <c r="AT5" i="2"/>
  <c r="AR5" i="2"/>
  <c r="AQ5" i="2"/>
  <c r="AO5" i="2"/>
  <c r="AN5" i="2"/>
  <c r="AL5" i="2"/>
  <c r="AK5" i="2"/>
  <c r="AI5" i="2"/>
  <c r="AH5" i="2"/>
  <c r="AC5" i="2"/>
  <c r="AS5" i="2" s="1"/>
  <c r="Y5" i="2"/>
  <c r="C5" i="2"/>
  <c r="AU4" i="2"/>
  <c r="AT4" i="2"/>
  <c r="AR4" i="2"/>
  <c r="AQ4" i="2"/>
  <c r="AO4" i="2"/>
  <c r="AN4" i="2"/>
  <c r="AL4" i="2"/>
  <c r="AK4" i="2"/>
  <c r="AI4" i="2"/>
  <c r="AH4" i="2"/>
  <c r="AC4" i="2"/>
  <c r="AS4" i="2" s="1"/>
  <c r="Y4" i="2"/>
  <c r="C4" i="2"/>
  <c r="AU10" i="2"/>
  <c r="AT10" i="2"/>
  <c r="AR10" i="2"/>
  <c r="AQ10" i="2"/>
  <c r="AO10" i="2"/>
  <c r="AN10" i="2"/>
  <c r="AL10" i="2"/>
  <c r="AK10" i="2"/>
  <c r="AI10" i="2"/>
  <c r="AH10" i="2"/>
  <c r="AU9" i="2"/>
  <c r="AT9" i="2"/>
  <c r="AR9" i="2"/>
  <c r="AQ9" i="2"/>
  <c r="AO9" i="2"/>
  <c r="AN9" i="2"/>
  <c r="AL9" i="2"/>
  <c r="AK9" i="2"/>
  <c r="AI9" i="2"/>
  <c r="AH9" i="2"/>
  <c r="AU8" i="2"/>
  <c r="AT8" i="2"/>
  <c r="AR8" i="2"/>
  <c r="AQ8" i="2"/>
  <c r="AO8" i="2"/>
  <c r="AN8" i="2"/>
  <c r="AL8" i="2"/>
  <c r="AK8" i="2"/>
  <c r="AI8" i="2"/>
  <c r="AH8" i="2"/>
  <c r="AU7" i="2"/>
  <c r="AT7" i="2"/>
  <c r="AR7" i="2"/>
  <c r="AQ7" i="2"/>
  <c r="AO7" i="2"/>
  <c r="AN7" i="2"/>
  <c r="AL7" i="2"/>
  <c r="AK7" i="2"/>
  <c r="AI7" i="2"/>
  <c r="AH7" i="2"/>
  <c r="AU13" i="2"/>
  <c r="AT13" i="2"/>
  <c r="AR13" i="2"/>
  <c r="AQ13" i="2"/>
  <c r="AO13" i="2"/>
  <c r="AN13" i="2"/>
  <c r="AL13" i="2"/>
  <c r="AK13" i="2"/>
  <c r="AI13" i="2"/>
  <c r="AH13" i="2"/>
  <c r="AU12" i="2"/>
  <c r="AT12" i="2"/>
  <c r="AR12" i="2"/>
  <c r="AQ12" i="2"/>
  <c r="AO12" i="2"/>
  <c r="AN12" i="2"/>
  <c r="AL12" i="2"/>
  <c r="AK12" i="2"/>
  <c r="AI12" i="2"/>
  <c r="AH12" i="2"/>
  <c r="AU11" i="2"/>
  <c r="AT11" i="2"/>
  <c r="AR11" i="2"/>
  <c r="AQ11" i="2"/>
  <c r="AO11" i="2"/>
  <c r="AN11" i="2"/>
  <c r="AL11" i="2"/>
  <c r="AK11" i="2"/>
  <c r="AI11" i="2"/>
  <c r="AH11" i="2"/>
  <c r="AU3" i="2"/>
  <c r="AT3" i="2"/>
  <c r="AR3" i="2"/>
  <c r="AQ3" i="2"/>
  <c r="AO3" i="2"/>
  <c r="AN3" i="2"/>
  <c r="AL3" i="2"/>
  <c r="AK3" i="2"/>
  <c r="AI3" i="2"/>
  <c r="AH3" i="2"/>
  <c r="AU2" i="2"/>
  <c r="AT2" i="2"/>
  <c r="AR2" i="2"/>
  <c r="AQ2" i="2"/>
  <c r="AO2" i="2"/>
  <c r="AN2" i="2"/>
  <c r="AL2" i="2"/>
  <c r="AK2" i="2"/>
  <c r="AI2" i="2"/>
  <c r="AH2" i="2"/>
  <c r="AC10" i="2"/>
  <c r="AS10" i="2" s="1"/>
  <c r="Y10" i="2"/>
  <c r="AP10" i="2" s="1"/>
  <c r="U10" i="2"/>
  <c r="AC9" i="2"/>
  <c r="AP9" i="2"/>
  <c r="AJ9" i="2"/>
  <c r="AC8" i="2"/>
  <c r="AS8" i="2" s="1"/>
  <c r="Y8" i="2"/>
  <c r="AP8" i="2" s="1"/>
  <c r="U8" i="2"/>
  <c r="AM8" i="2" s="1"/>
  <c r="Q8" i="2"/>
  <c r="AC7" i="2"/>
  <c r="AS7" i="2" s="1"/>
  <c r="AC13" i="2"/>
  <c r="AS13" i="2" s="1"/>
  <c r="C10" i="2"/>
  <c r="C9" i="2"/>
  <c r="C8" i="2"/>
  <c r="C7" i="2"/>
  <c r="C13" i="2"/>
  <c r="C12" i="2"/>
  <c r="C11" i="2"/>
  <c r="C3" i="2"/>
  <c r="C2" i="2"/>
  <c r="AC12" i="2"/>
  <c r="AS12" i="2" s="1"/>
  <c r="Y12" i="2"/>
  <c r="AP12" i="2" s="1"/>
  <c r="AC11" i="2"/>
  <c r="AS11" i="2" s="1"/>
  <c r="AC3" i="2"/>
  <c r="AS3" i="2" s="1"/>
  <c r="AC2" i="2"/>
  <c r="AS2" i="2" s="1"/>
  <c r="Y3" i="2"/>
  <c r="AP3" i="2" s="1"/>
  <c r="Y2" i="2"/>
  <c r="AP2" i="2" s="1"/>
  <c r="U3" i="2"/>
  <c r="AM3" i="2" s="1"/>
  <c r="U2" i="2"/>
  <c r="AM2" i="2" s="1"/>
  <c r="Q2" i="2"/>
  <c r="Y7" i="2"/>
  <c r="M13" i="2"/>
  <c r="M7" i="2"/>
  <c r="M4" i="2"/>
  <c r="M10" i="2"/>
  <c r="U6" i="2"/>
  <c r="M12" i="2"/>
  <c r="U4" i="2"/>
  <c r="Q10" i="2"/>
  <c r="Q13" i="2"/>
  <c r="Y6" i="2"/>
  <c r="Q11" i="2"/>
  <c r="U5" i="2"/>
  <c r="U9" i="2"/>
  <c r="U12" i="2"/>
  <c r="Q4" i="2"/>
  <c r="Q6" i="2"/>
  <c r="M3" i="2"/>
  <c r="M6" i="2"/>
  <c r="M8" i="2"/>
  <c r="U13" i="2"/>
  <c r="M5" i="2"/>
  <c r="Y11" i="2"/>
  <c r="Q7" i="2"/>
  <c r="U11" i="2"/>
  <c r="M9" i="2"/>
  <c r="Q12" i="2"/>
  <c r="Q3" i="2"/>
  <c r="U7" i="2"/>
  <c r="Q5" i="2"/>
  <c r="Y13" i="2"/>
  <c r="M11" i="2"/>
  <c r="M2" i="2"/>
  <c r="AM12" i="2" l="1"/>
  <c r="AP13" i="2"/>
  <c r="AM13" i="2"/>
  <c r="AJ13" i="2"/>
  <c r="AJ12" i="2"/>
  <c r="AP11" i="2"/>
  <c r="AM11" i="2"/>
  <c r="AP4" i="2"/>
  <c r="AJ8" i="2"/>
  <c r="AP5" i="2"/>
  <c r="AS9" i="2"/>
  <c r="AM10" i="2"/>
  <c r="AW7" i="2"/>
  <c r="AW13" i="2"/>
  <c r="AW8" i="2"/>
  <c r="AW10" i="2"/>
  <c r="AW12" i="2"/>
  <c r="AJ10" i="2"/>
  <c r="AM9" i="2"/>
  <c r="AP7" i="2"/>
  <c r="AM7" i="2"/>
  <c r="AJ7" i="2"/>
  <c r="AP6" i="2"/>
  <c r="AM4" i="2"/>
  <c r="AM5" i="2"/>
  <c r="AM6" i="2"/>
  <c r="AJ5" i="2"/>
  <c r="AJ4" i="2"/>
  <c r="AJ6" i="2"/>
  <c r="AG6" i="2"/>
  <c r="AG5" i="2"/>
  <c r="AG4" i="2"/>
  <c r="AG2" i="2"/>
  <c r="AG3" i="2"/>
  <c r="AJ2" i="2"/>
  <c r="AG11" i="2"/>
  <c r="AG9" i="2"/>
  <c r="AG13" i="2"/>
  <c r="AG8" i="2"/>
  <c r="AG12" i="2"/>
  <c r="AG7" i="2"/>
  <c r="AG10" i="2"/>
  <c r="AJ11" i="2"/>
  <c r="AJ3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V4" i="2" l="1"/>
  <c r="AV5" i="2" s="1"/>
  <c r="AV6" i="2" s="1"/>
  <c r="AV7" i="2" l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B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A1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<sst xmlns="http://schemas.openxmlformats.org/spreadsheetml/2006/main" count="361" uniqueCount="132">
  <si>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</si>
  <si>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</si>
  <si>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</si>
  <si>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</si>
  <si>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</si>
  <si>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</si>
  <si>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</si>
  <si>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</si>
  <si>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</si>
  <si>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</si>
  <si>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</si>
  <si>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</si>
  <si>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</si>
  <si>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</si>
  <si>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</si>
  <si>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</si>
  <si>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</si>
  <si>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</si>
  <si>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</si>
  <si>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</si>
  <si>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</si>
  <si>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</si>
  <si>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</si>
  <si>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</si>
  <si>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</si>
  <si>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</si>
  <si>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</si>
  <si>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</si>
  <si>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</si>
  <si>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</si>
  <si>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</si>
  <si>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</si>
  <si>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</si>
  <si>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</si>
  <si>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</si>
  <si>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</si>
  <si>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</si>
  <si>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</si>
  <si>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</si>
  <si>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</si>
  <si>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</si>
  <si>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</si>
  <si>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</si>
  <si>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</si>
  <si>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</si>
  <si>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</si>
  <si>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</si>
  <si>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</si>
  <si>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</si>
  <si>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</si>
  <si>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</si>
  <si>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</si>
  <si>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</si>
  <si>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</si>
  <si>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</si>
  <si>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</si>
  <si>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</si>
  <si>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</si>
  <si>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</si>
  <si>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</si>
  <si>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</si>
  <si>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</si>
  <si>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</si>
  <si>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</si>
  <si>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</si>
  <si>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</si>
  <si>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</si>
  <si>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</si>
  <si>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</si>
  <si>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</si>
  <si>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</si>
  <si>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</si>
  <si>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</si>
  <si>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</si>
  <si>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</si>
  <si>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</si>
  <si>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</si>
  <si>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</si>
  <si>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</si>
  <si>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</si>
  <si>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</si>
  <si>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</si>
  <si>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</si>
  <si>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</si>
  <si>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</si>
  <si>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</si>
  <si>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</si>
  <si>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</si>
  <si>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</si>
  <si>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</si>
  <si>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</si>
  <si>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Cash_sSevenTotal</t>
    <phoneticPr fontId="1" type="noConversion"/>
  </si>
  <si>
    <t>그외</t>
    <phoneticPr fontId="1" type="noConversion"/>
  </si>
  <si>
    <t>Cash_cDailyBox</t>
  </si>
  <si>
    <t>Cash_sBrokenEnergy</t>
  </si>
  <si>
    <t>Cash_sEv4ContiNext</t>
  </si>
  <si>
    <t>Cash_sEv5OnePlTwoCash</t>
  </si>
  <si>
    <t>Cash_sSevenSlot0</t>
  </si>
  <si>
    <t>Cash_sSevenSlot1</t>
  </si>
  <si>
    <t>Cash_sSevenSlot2</t>
  </si>
  <si>
    <t>Cash_sSevenSlot3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</si>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</sst>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H49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7" width="9.25" customWidth="1"/>
    <col min="9" max="9" width="9.25" bestFit="1" customWidth="1"/>
    <col min="10" max="10" width="20.25" customWidth="1"/>
    <col min="11" max="11" width="6.625" customWidth="1" outlineLevel="1"/>
    <col min="12" max="12" width="6.625" customWidth="1"/>
    <col min="13" max="13" width="3.5" customWidth="1" outlineLevel="1"/>
    <col min="14" max="14" width="9" customWidth="1" outlineLevel="1"/>
    <col min="15" max="15" width="18.75" customWidth="1" outlineLevel="1"/>
    <col min="16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1" max="21" width="3.5" customWidth="1" outlineLevel="1"/>
    <col min="22" max="22" width="9" customWidth="1" outlineLevel="1"/>
    <col min="23" max="23" width="18.75" customWidth="1" outlineLevel="1"/>
    <col min="24" max="24" width="9" customWidth="1" outlineLevel="1"/>
    <col min="25" max="25" width="3.5" customWidth="1" outlineLevel="1"/>
    <col min="26" max="26" width="9" customWidth="1" outlineLevel="1"/>
    <col min="27" max="27" width="18.75" customWidth="1" outlineLevel="1"/>
    <col min="28" max="28" width="9" customWidth="1" outlineLevel="1"/>
    <col min="29" max="29" width="3.5" customWidth="1" outlineLevel="1"/>
    <col min="30" max="30" width="9" customWidth="1" outlineLevel="1"/>
    <col min="31" max="31" width="18.75" customWidth="1" outlineLevel="1"/>
    <col min="32" max="32" width="9" customWidth="1" outlineLevel="1"/>
    <col min="34" max="34" width="19.5" bestFit="1" customWidth="1"/>
    <col min="37" max="37" width="19.5" bestFit="1" customWidth="1"/>
    <col min="40" max="40" width="19.5" bestFit="1" customWidth="1"/>
    <col min="43" max="43" width="19.5" bestFit="1" customWidth="1"/>
    <col min="46" max="46" width="19.5" bestFit="1" customWidth="1"/>
    <col min="48" max="49" width="9" customWidth="1" outlineLevel="1"/>
    <col min="51" max="52" width="9" customWidth="1" outlineLevel="1"/>
    <col min="54" max="54" width="9" customWidth="1" outlineLevel="1"/>
    <col min="56" max="56" width="9" customWidth="1" outlineLevel="1"/>
    <col min="58" max="58" width="9" customWidth="1" outlineLevel="1"/>
    <col min="60" max="60" width="9" customWidth="1" outlineLevel="1"/>
  </cols>
  <sheetData>
    <row r="1" spans="1:60" ht="27" customHeight="1">
      <c r="A1" s="4" t="s">
        <v>5</v>
      </c>
      <c r="B1" t="s">
        <v>0</v>
      </c>
      <c r="C1" s="2" t="s">
        <v>57</v>
      </c>
      <c r="D1" s="1" t="s">
        <v>77</v>
      </c>
      <c r="E1" s="1" t="s">
        <v>78</v>
      </c>
      <c r="F1" s="1" t="s">
        <v>63</v>
      </c>
      <c r="G1" s="1" t="s">
        <v>14</v>
      </c>
      <c r="H1" s="2" t="s">
        <v>2</v>
      </c>
      <c r="I1" s="2" t="s">
        <v>3</v>
      </c>
      <c r="J1" s="3" t="s">
        <v>4</v>
      </c>
      <c r="K1" s="2" t="s">
        <v>75</v>
      </c>
      <c r="L1" s="1" t="s">
        <v>76</v>
      </c>
      <c r="M1" s="3" t="s">
        <v>21</v>
      </c>
      <c r="N1" t="s">
        <v>20</v>
      </c>
      <c r="O1" s="2" t="s">
        <v>22</v>
      </c>
      <c r="P1" s="2" t="s">
        <v>23</v>
      </c>
      <c r="Q1" s="3" t="s">
        <v>24</v>
      </c>
      <c r="R1" t="s">
        <v>20</v>
      </c>
      <c r="S1" s="2" t="s">
        <v>25</v>
      </c>
      <c r="T1" s="2" t="s">
        <v>26</v>
      </c>
      <c r="U1" s="3" t="s">
        <v>39</v>
      </c>
      <c r="V1" t="s">
        <v>20</v>
      </c>
      <c r="W1" s="2" t="s">
        <v>40</v>
      </c>
      <c r="X1" s="2" t="s">
        <v>41</v>
      </c>
      <c r="Y1" s="3" t="s">
        <v>42</v>
      </c>
      <c r="Z1" t="s">
        <v>20</v>
      </c>
      <c r="AA1" s="2" t="s">
        <v>43</v>
      </c>
      <c r="AB1" s="2" t="s">
        <v>44</v>
      </c>
      <c r="AC1" s="3" t="s">
        <v>45</v>
      </c>
      <c r="AD1" t="s">
        <v>20</v>
      </c>
      <c r="AE1" s="2" t="s">
        <v>46</v>
      </c>
      <c r="AF1" s="2" t="s">
        <v>47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12</v>
      </c>
      <c r="AW1" s="1" t="s">
        <v>11</v>
      </c>
      <c r="AY1" t="s">
        <v>33</v>
      </c>
      <c r="AZ1" t="s">
        <v>34</v>
      </c>
      <c r="BB1" t="s">
        <v>103</v>
      </c>
      <c r="BD1" t="s">
        <v>101</v>
      </c>
      <c r="BF1" t="s">
        <v>92</v>
      </c>
      <c r="BH1" t="s">
        <v>74</v>
      </c>
    </row>
    <row r="2" spans="1:60">
      <c r="A2" t="s">
        <v>8</v>
      </c>
      <c r="B2" t="s">
        <v>9</v>
      </c>
      <c r="C2" t="str">
        <f t="shared" ref="C2:C26" si="0">A2</f>
        <v>test_levelpass</v>
      </c>
      <c r="D2" t="str">
        <f>IF(ISERROR(FIND("_",A2)),"구분자없음",
LEFT(A2,FIND("_",A2)-1))</f>
        <v>test</v>
      </c>
      <c r="E2">
        <f>COUNTA(N2,R2,V2,Z2,AD2)</f>
        <v>1</v>
      </c>
      <c r="G2" t="b">
        <v>0</v>
      </c>
      <c r="H2">
        <v>9.99</v>
      </c>
      <c r="I2">
        <v>13000</v>
      </c>
      <c r="J2" t="s">
        <v>8</v>
      </c>
      <c r="K2">
        <v>434</v>
      </c>
      <c r="L2">
        <f>K2</f>
        <v>434</v>
      </c>
      <c r="M2" t="str">
        <f t="shared" ref="M2:M3" ca="1" si="1">IF(ISBLANK(N2),"",
VLOOKUP(N2,OFFSET(INDIRECT("$A:$B"),0,MATCH(N$1&amp;"_Verify",INDIRECT("$1:$1"),0)-1),2,0)
)</f>
        <v>it</v>
      </c>
      <c r="N2" t="s">
        <v>35</v>
      </c>
      <c r="O2" t="s">
        <v>15</v>
      </c>
      <c r="P2">
        <v>1</v>
      </c>
      <c r="Q2" t="str">
        <f t="shared" ref="Q2:Q3" ca="1" si="2">IF(ISBLANK(R2),"",
VLOOKUP(R2,OFFSET(INDIRECT("$A:$B"),0,MATCH(R$1&amp;"_Verify",INDIRECT("$1:$1"),0)-1),2,0)
)</f>
        <v/>
      </c>
      <c r="U2" t="str">
        <f t="shared" ref="U2:U3" ca="1" si="3">IF(ISBLANK(V2),"",
VLOOKUP(V2,OFFSET(INDIRECT("$A:$B"),0,MATCH(V$1&amp;"_Verify",INDIRECT("$1:$1"),0)-1),2,0)
)</f>
        <v/>
      </c>
      <c r="Y2" t="str">
        <f t="shared" ref="Y2:Y3" ca="1" si="4">IF(ISBLANK(Z2),"",
VLOOKUP(Z2,OFFSET(INDIRECT("$A:$B"),0,MATCH(Z$1&amp;"_Verify",INDIRECT("$1:$1"),0)-1),2,0)
)</f>
        <v/>
      </c>
      <c r="AC2" t="str">
        <f t="shared" ref="AC2:AC3" ca="1" si="5">IF(ISBLANK(AD2),"",
VLOOKUP(AD2,OFFSET(INDIRECT("$A:$B"),0,MATCH(AD$1&amp;"_Verify",INDIRECT("$1:$1"),0)-1),2,0)
)</f>
        <v/>
      </c>
      <c r="AG2" t="str">
        <f t="shared" ref="AG2:AG10" ca="1" si="6">IF(LEN(M2)=0,"",M2)</f>
        <v>it</v>
      </c>
      <c r="AH2" t="str">
        <f t="shared" ref="AH2:AH10" si="7">IF(LEN(O2)=0,"",O2)</f>
        <v>Cash_bLevelPass</v>
      </c>
      <c r="AI2">
        <f t="shared" ref="AI2:AI10" si="8">IF(LEN(P2)=0,"",P2)</f>
        <v>1</v>
      </c>
      <c r="AJ2" t="str">
        <f t="shared" ref="AJ2:AJ10" ca="1" si="9">IF(LEN(Q2)=0,"",Q2)</f>
        <v/>
      </c>
      <c r="AK2" t="str">
        <f t="shared" ref="AK2:AK10" si="10">IF(LEN(S2)=0,"",S2)</f>
        <v/>
      </c>
      <c r="AL2" t="str">
        <f t="shared" ref="AL2:AL10" si="11">IF(LEN(T2)=0,"",T2)</f>
        <v/>
      </c>
      <c r="AM2" t="str">
        <f t="shared" ref="AM2:AM10" ca="1" si="12">IF(LEN(U2)=0,"",U2)</f>
        <v/>
      </c>
      <c r="AN2" t="str">
        <f t="shared" ref="AN2:AN10" si="13">IF(LEN(W2)=0,"",W2)</f>
        <v/>
      </c>
      <c r="AO2" t="str">
        <f t="shared" ref="AO2:AO10" si="14">IF(LEN(X2)=0,"",X2)</f>
        <v/>
      </c>
      <c r="AP2" t="str">
        <f t="shared" ref="AP2:AP10" ca="1" si="15">IF(LEN(Y2)=0,"",Y2)</f>
        <v/>
      </c>
      <c r="AQ2" t="str">
        <f t="shared" ref="AQ2:AQ10" si="16">IF(LEN(AA2)=0,"",AA2)</f>
        <v/>
      </c>
      <c r="AR2" t="str">
        <f t="shared" ref="AR2:AR10" si="17">IF(LEN(AB2)=0,"",AB2)</f>
        <v/>
      </c>
      <c r="AS2" t="str">
        <f t="shared" ref="AS2:AS10" ca="1" si="18">IF(LEN(AC2)=0,"",AC2)</f>
        <v/>
      </c>
      <c r="AT2" t="str">
        <f t="shared" ref="AT2:AT10" si="19">IF(LEN(AE2)=0,"",AE2)</f>
        <v/>
      </c>
      <c r="AU2" t="str">
        <f t="shared" ref="AU2:AU10" si="20">IF(LEN(AF2)=0,"",AF2)</f>
        <v/>
      </c>
      <c r="AV2" t="str">
        <f ca="1">IF(ROW()=2,AW2,OFFSET(AV2,-1,0)&amp;IF(LEN(AW2)=0,"",","&amp;AW2))</f>
        <v/>
      </c>
      <c r="AW2" t="str">
        <f t="shared" ref="AW2:AW3" si="21">IF(G2=FALSE,"",
"{"""&amp;C$1&amp;""":"""&amp;C2&amp;""""
&amp;","""&amp;K$1&amp;""":"&amp;K2
&amp;IF(LEN(M2)=0,"",","""&amp;M$1&amp;""":"""&amp;M2&amp;"""")
&amp;IF(LEN(O2)=0,"",","""&amp;O$1&amp;""":"""&amp;O2&amp;"""")
&amp;IF(LEN(P2)=0,"",","""&amp;P$1&amp;""":"&amp;P2)
&amp;IF(LEN(Q2)=0,"",","""&amp;Q$1&amp;""":"""&amp;Q2&amp;"""")
&amp;IF(LEN(S2)=0,"",","""&amp;S$1&amp;""":"""&amp;S2&amp;"""")
&amp;IF(LEN(T2)=0,"",","""&amp;T$1&amp;""":"&amp;T2)
&amp;IF(LEN(U2)=0,"",","""&amp;U$1&amp;""":"""&amp;U2&amp;"""")
&amp;IF(LEN(W2)=0,"",","""&amp;W$1&amp;""":"""&amp;W2&amp;"""")
&amp;IF(LEN(X2)=0,"",","""&amp;X$1&amp;""":"&amp;X2)
&amp;IF(LEN(Y2)=0,"",","""&amp;Y$1&amp;""":"""&amp;Y2&amp;"""")
&amp;IF(LEN(AA2)=0,"",","""&amp;AA$1&amp;""":"""&amp;AA2&amp;"""")
&amp;IF(LEN(AB2)=0,"",","""&amp;AB$1&amp;""":"&amp;AB2)
&amp;IF(LEN(AC2)=0,"",","""&amp;AC$1&amp;""":"""&amp;AC2&amp;"""")
&amp;IF(LEN(AE2)=0,"",","""&amp;AE$1&amp;""":"""&amp;AE2&amp;"""")
&amp;IF(LEN(AF2)=0,"",","""&amp;AF$1&amp;""":"&amp;AF2)&amp;"}")</f>
        <v/>
      </c>
      <c r="AY2" t="s">
        <v>19</v>
      </c>
      <c r="AZ2" t="s">
        <v>16</v>
      </c>
      <c r="BB2" t="s">
        <v>38</v>
      </c>
      <c r="BD2" t="s">
        <v>15</v>
      </c>
      <c r="BF2" t="s">
        <v>102</v>
      </c>
      <c r="BH2" t="str">
        <f ca="1">"["&amp;
IF(LEFT(OFFSET(AV1,COUNTA(AV:AV)-1,0),1)=",",SUBSTITUTE(OFFSET(AV1,COUNTA(AV:AV)-1,0),",","",1),OFFSET(AV1,COUNTA(AV:AV)-1,0))
&amp;"]"</f>
        <v>[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]</v>
      </c>
    </row>
    <row r="3" spans="1:60">
      <c r="A3" t="s">
        <v>7</v>
      </c>
      <c r="B3" t="s">
        <v>6</v>
      </c>
      <c r="C3" t="str">
        <f t="shared" si="0"/>
        <v>test_bigboost</v>
      </c>
      <c r="D3" t="str">
        <f t="shared" ref="D3:D26" si="22">IF(ISERROR(FIND("_",A3)),"구분자없음",
LEFT(A3,FIND("_",A3)-1))</f>
        <v>test</v>
      </c>
      <c r="E3">
        <f t="shared" ref="E3:E10" si="23">COUNTA(N3,R3,V3,Z3,AD3)</f>
        <v>2</v>
      </c>
      <c r="G3" t="b">
        <v>0</v>
      </c>
      <c r="H3">
        <v>9.99</v>
      </c>
      <c r="I3">
        <v>13000</v>
      </c>
      <c r="J3" t="s">
        <v>7</v>
      </c>
      <c r="K3">
        <v>806</v>
      </c>
      <c r="L3">
        <f t="shared" ref="L3:L10" si="24">K3</f>
        <v>806</v>
      </c>
      <c r="M3" t="str">
        <f t="shared" ca="1" si="1"/>
        <v>cu</v>
      </c>
      <c r="N3" t="s">
        <v>18</v>
      </c>
      <c r="O3" t="s">
        <v>38</v>
      </c>
      <c r="P3">
        <v>600</v>
      </c>
      <c r="Q3" t="str">
        <f t="shared" ca="1" si="2"/>
        <v>cu</v>
      </c>
      <c r="R3" t="s">
        <v>18</v>
      </c>
      <c r="S3" t="s">
        <v>17</v>
      </c>
      <c r="T3">
        <v>50000</v>
      </c>
      <c r="U3" t="str">
        <f t="shared" ca="1" si="3"/>
        <v/>
      </c>
      <c r="Y3" t="str">
        <f t="shared" ca="1" si="4"/>
        <v/>
      </c>
      <c r="AC3" t="str">
        <f t="shared" ca="1" si="5"/>
        <v/>
      </c>
      <c r="AG3" t="str">
        <f t="shared" ca="1" si="6"/>
        <v>cu</v>
      </c>
      <c r="AH3" t="str">
        <f t="shared" si="7"/>
        <v>EN</v>
      </c>
      <c r="AI3">
        <f t="shared" si="8"/>
        <v>600</v>
      </c>
      <c r="AJ3" t="str">
        <f t="shared" ca="1" si="9"/>
        <v>cu</v>
      </c>
      <c r="AK3" t="str">
        <f t="shared" si="10"/>
        <v>GO</v>
      </c>
      <c r="AL3">
        <f t="shared" si="11"/>
        <v>50000</v>
      </c>
      <c r="AM3" t="str">
        <f t="shared" ca="1" si="12"/>
        <v/>
      </c>
      <c r="AN3" t="str">
        <f t="shared" si="13"/>
        <v/>
      </c>
      <c r="AO3" t="str">
        <f t="shared" si="14"/>
        <v/>
      </c>
      <c r="AP3" t="str">
        <f t="shared" ca="1" si="15"/>
        <v/>
      </c>
      <c r="AQ3" t="str">
        <f t="shared" si="16"/>
        <v/>
      </c>
      <c r="AR3" t="str">
        <f t="shared" si="17"/>
        <v/>
      </c>
      <c r="AS3" t="str">
        <f t="shared" ca="1" si="18"/>
        <v/>
      </c>
      <c r="AT3" t="str">
        <f t="shared" si="19"/>
        <v/>
      </c>
      <c r="AU3" t="str">
        <f t="shared" si="20"/>
        <v/>
      </c>
      <c r="AV3" t="str">
        <f t="shared" ref="AV3:AV10" ca="1" si="25">IF(ROW()=2,AW3,OFFSET(AV3,-1,0)&amp;IF(LEN(AW3)=0,"",","&amp;AW3))</f>
        <v/>
      </c>
      <c r="AW3" t="str">
        <f t="shared" si="21"/>
        <v/>
      </c>
      <c r="AY3" t="s">
        <v>36</v>
      </c>
      <c r="AZ3" t="s">
        <v>37</v>
      </c>
      <c r="BB3" t="s">
        <v>17</v>
      </c>
      <c r="BD3" t="s">
        <v>93</v>
      </c>
    </row>
    <row r="4" spans="1:60">
      <c r="A4" t="s">
        <v>69</v>
      </c>
      <c r="C4" t="str">
        <f t="shared" ref="C4:C6" si="26">A4</f>
        <v>ev3_oneofthree_1</v>
      </c>
      <c r="D4" t="str">
        <f t="shared" si="22"/>
        <v>ev3</v>
      </c>
      <c r="E4">
        <f t="shared" si="23"/>
        <v>3</v>
      </c>
      <c r="G4" t="b">
        <v>0</v>
      </c>
      <c r="H4">
        <v>14.99</v>
      </c>
      <c r="I4">
        <v>19000</v>
      </c>
      <c r="J4" t="s">
        <v>69</v>
      </c>
      <c r="K4">
        <v>876</v>
      </c>
      <c r="L4">
        <f t="shared" si="24"/>
        <v>876</v>
      </c>
      <c r="M4" t="str">
        <f t="shared" ref="M4:M6" ca="1" si="27">IF(ISBLANK(N4),"",
VLOOKUP(N4,OFFSET(INDIRECT("$A:$B"),0,MATCH(N$1&amp;"_Verify",INDIRECT("$1:$1"),0)-1),2,0)
)</f>
        <v>cu</v>
      </c>
      <c r="N4" t="s">
        <v>18</v>
      </c>
      <c r="O4" t="s">
        <v>58</v>
      </c>
      <c r="P4">
        <v>30</v>
      </c>
      <c r="Q4" t="str">
        <f t="shared" ref="Q4:Q6" ca="1" si="28">IF(ISBLANK(R4),"",
VLOOKUP(R4,OFFSET(INDIRECT("$A:$B"),0,MATCH(R$1&amp;"_Verify",INDIRECT("$1:$1"),0)-1),2,0)
)</f>
        <v>cu</v>
      </c>
      <c r="R4" t="s">
        <v>18</v>
      </c>
      <c r="S4" t="s">
        <v>17</v>
      </c>
      <c r="T4">
        <v>25000</v>
      </c>
      <c r="U4" t="str">
        <f t="shared" ref="U4:U6" ca="1" si="29">IF(ISBLANK(V4),"",
VLOOKUP(V4,OFFSET(INDIRECT("$A:$B"),0,MATCH(V$1&amp;"_Verify",INDIRECT("$1:$1"),0)-1),2,0)
)</f>
        <v>cu</v>
      </c>
      <c r="V4" t="s">
        <v>18</v>
      </c>
      <c r="W4" t="s">
        <v>58</v>
      </c>
      <c r="X4">
        <v>100</v>
      </c>
      <c r="Y4" t="str">
        <f t="shared" ref="Y4:Y6" ca="1" si="30">IF(ISBLANK(Z4),"",
VLOOKUP(Z4,OFFSET(INDIRECT("$A:$B"),0,MATCH(Z$1&amp;"_Verify",INDIRECT("$1:$1"),0)-1),2,0)
)</f>
        <v/>
      </c>
      <c r="AC4" t="str">
        <f t="shared" ref="AC4:AC6" ca="1" si="31">IF(ISBLANK(AD4),"",
VLOOKUP(AD4,OFFSET(INDIRECT("$A:$B"),0,MATCH(AD$1&amp;"_Verify",INDIRECT("$1:$1"),0)-1),2,0)
)</f>
        <v/>
      </c>
      <c r="AG4" t="str">
        <f t="shared" ref="AG4:AG6" ca="1" si="32">IF(LEN(M4)=0,"",M4)</f>
        <v>cu</v>
      </c>
      <c r="AH4" t="str">
        <f t="shared" ref="AH4:AH6" si="33">IF(LEN(O4)=0,"",O4)</f>
        <v>EN</v>
      </c>
      <c r="AI4">
        <f t="shared" ref="AI4:AI6" si="34">IF(LEN(P4)=0,"",P4)</f>
        <v>30</v>
      </c>
      <c r="AJ4" t="str">
        <f t="shared" ref="AJ4:AJ6" ca="1" si="35">IF(LEN(Q4)=0,"",Q4)</f>
        <v>cu</v>
      </c>
      <c r="AK4" t="str">
        <f t="shared" ref="AK4:AK6" si="36">IF(LEN(S4)=0,"",S4)</f>
        <v>GO</v>
      </c>
      <c r="AL4">
        <f t="shared" ref="AL4:AL6" si="37">IF(LEN(T4)=0,"",T4)</f>
        <v>25000</v>
      </c>
      <c r="AM4" t="str">
        <f t="shared" ref="AM4:AM6" ca="1" si="38">IF(LEN(U4)=0,"",U4)</f>
        <v>cu</v>
      </c>
      <c r="AN4" t="str">
        <f t="shared" ref="AN4:AN6" si="39">IF(LEN(W4)=0,"",W4)</f>
        <v>EN</v>
      </c>
      <c r="AO4">
        <f t="shared" ref="AO4:AO6" si="40">IF(LEN(X4)=0,"",X4)</f>
        <v>100</v>
      </c>
      <c r="AP4" t="str">
        <f t="shared" ref="AP4:AP6" ca="1" si="41">IF(LEN(Y4)=0,"",Y4)</f>
        <v/>
      </c>
      <c r="AQ4" t="str">
        <f t="shared" ref="AQ4:AQ6" si="42">IF(LEN(AA4)=0,"",AA4)</f>
        <v/>
      </c>
      <c r="AR4" t="str">
        <f t="shared" ref="AR4:AR6" si="43">IF(LEN(AB4)=0,"",AB4)</f>
        <v/>
      </c>
      <c r="AS4" t="str">
        <f t="shared" ref="AS4:AS6" ca="1" si="44">IF(LEN(AC4)=0,"",AC4)</f>
        <v/>
      </c>
      <c r="AT4" t="str">
        <f t="shared" ref="AT4:AT6" si="45">IF(LEN(AE4)=0,"",AE4)</f>
        <v/>
      </c>
      <c r="AU4" t="str">
        <f t="shared" ref="AU4:AU6" si="46">IF(LEN(AF4)=0,"",AF4)</f>
        <v/>
      </c>
      <c r="AV4" t="str">
        <f t="shared" ca="1" si="25"/>
        <v/>
      </c>
      <c r="AW4" t="str">
        <f t="shared" ref="AW4:AW10" si="47">IF(G4=FALSE,"",
"{"""&amp;C$1&amp;""":"""&amp;C4&amp;""""
&amp;","""&amp;K$1&amp;""":"&amp;K4
&amp;IF(LEN(M4)=0,"",","""&amp;M$1&amp;""":"""&amp;M4&amp;"""")
&amp;IF(LEN(O4)=0,"",","""&amp;O$1&amp;""":"""&amp;O4&amp;"""")
&amp;IF(LEN(P4)=0,"",","""&amp;P$1&amp;""":"&amp;P4)
&amp;IF(LEN(Q4)=0,"",","""&amp;Q$1&amp;""":"""&amp;Q4&amp;"""")
&amp;IF(LEN(S4)=0,"",","""&amp;S$1&amp;""":"""&amp;S4&amp;"""")
&amp;IF(LEN(T4)=0,"",","""&amp;T$1&amp;""":"&amp;T4)
&amp;IF(LEN(U4)=0,"",","""&amp;U$1&amp;""":"""&amp;U4&amp;"""")
&amp;IF(LEN(W4)=0,"",","""&amp;W$1&amp;""":"""&amp;W4&amp;"""")
&amp;IF(LEN(X4)=0,"",","""&amp;X$1&amp;""":"&amp;X4)
&amp;IF(LEN(Y4)=0,"",","""&amp;Y$1&amp;""":"""&amp;Y4&amp;"""")
&amp;IF(LEN(AA4)=0,"",","""&amp;AA$1&amp;""":"""&amp;AA4&amp;"""")
&amp;IF(LEN(AB4)=0,"",","""&amp;AB$1&amp;""":"&amp;AB4)
&amp;IF(LEN(AC4)=0,"",","""&amp;AC$1&amp;""":"""&amp;AC4&amp;"""")
&amp;IF(LEN(AE4)=0,"",","""&amp;AE$1&amp;""":"""&amp;AE4&amp;"""")
&amp;IF(LEN(AF4)=0,"",","""&amp;AF$1&amp;""":"&amp;AF4)&amp;"}")</f>
        <v/>
      </c>
      <c r="BD4" t="s">
        <v>94</v>
      </c>
    </row>
    <row r="5" spans="1:60">
      <c r="A5" t="s">
        <v>70</v>
      </c>
      <c r="C5" t="str">
        <f t="shared" si="26"/>
        <v>ev3_oneofthree_2</v>
      </c>
      <c r="D5" t="str">
        <f t="shared" si="22"/>
        <v>ev3</v>
      </c>
      <c r="E5">
        <f t="shared" si="23"/>
        <v>3</v>
      </c>
      <c r="G5" t="b">
        <v>0</v>
      </c>
      <c r="H5">
        <v>29.99</v>
      </c>
      <c r="I5">
        <v>39000</v>
      </c>
      <c r="J5" t="s">
        <v>70</v>
      </c>
      <c r="K5">
        <v>973</v>
      </c>
      <c r="L5">
        <f t="shared" si="24"/>
        <v>973</v>
      </c>
      <c r="M5" t="str">
        <f t="shared" ca="1" si="27"/>
        <v>cu</v>
      </c>
      <c r="N5" t="s">
        <v>18</v>
      </c>
      <c r="O5" t="s">
        <v>58</v>
      </c>
      <c r="P5">
        <v>60</v>
      </c>
      <c r="Q5" t="str">
        <f t="shared" ca="1" si="28"/>
        <v>cu</v>
      </c>
      <c r="R5" t="s">
        <v>18</v>
      </c>
      <c r="S5" t="s">
        <v>17</v>
      </c>
      <c r="T5">
        <v>15000</v>
      </c>
      <c r="U5" t="str">
        <f t="shared" ca="1" si="29"/>
        <v>cu</v>
      </c>
      <c r="V5" t="s">
        <v>18</v>
      </c>
      <c r="W5" t="s">
        <v>58</v>
      </c>
      <c r="X5">
        <v>120</v>
      </c>
      <c r="Y5" t="str">
        <f t="shared" ca="1" si="30"/>
        <v/>
      </c>
      <c r="AC5" t="str">
        <f t="shared" ca="1" si="31"/>
        <v/>
      </c>
      <c r="AG5" t="str">
        <f t="shared" ca="1" si="32"/>
        <v>cu</v>
      </c>
      <c r="AH5" t="str">
        <f t="shared" si="33"/>
        <v>EN</v>
      </c>
      <c r="AI5">
        <f t="shared" si="34"/>
        <v>60</v>
      </c>
      <c r="AJ5" t="str">
        <f t="shared" ca="1" si="35"/>
        <v>cu</v>
      </c>
      <c r="AK5" t="str">
        <f t="shared" si="36"/>
        <v>GO</v>
      </c>
      <c r="AL5">
        <f t="shared" si="37"/>
        <v>15000</v>
      </c>
      <c r="AM5" t="str">
        <f t="shared" ca="1" si="38"/>
        <v>cu</v>
      </c>
      <c r="AN5" t="str">
        <f t="shared" si="39"/>
        <v>EN</v>
      </c>
      <c r="AO5">
        <f t="shared" si="40"/>
        <v>120</v>
      </c>
      <c r="AP5" t="str">
        <f t="shared" ca="1" si="41"/>
        <v/>
      </c>
      <c r="AQ5" t="str">
        <f t="shared" si="42"/>
        <v/>
      </c>
      <c r="AR5" t="str">
        <f t="shared" si="43"/>
        <v/>
      </c>
      <c r="AS5" t="str">
        <f t="shared" ca="1" si="44"/>
        <v/>
      </c>
      <c r="AT5" t="str">
        <f t="shared" si="45"/>
        <v/>
      </c>
      <c r="AU5" t="str">
        <f t="shared" si="46"/>
        <v/>
      </c>
      <c r="AV5" t="str">
        <f t="shared" ca="1" si="25"/>
        <v/>
      </c>
      <c r="AW5" t="str">
        <f t="shared" si="47"/>
        <v/>
      </c>
      <c r="BD5" t="s">
        <v>95</v>
      </c>
    </row>
    <row r="6" spans="1:60">
      <c r="A6" t="s">
        <v>71</v>
      </c>
      <c r="C6" t="str">
        <f t="shared" si="26"/>
        <v>ev3_oneofthree_3</v>
      </c>
      <c r="D6" t="str">
        <f t="shared" si="22"/>
        <v>ev3</v>
      </c>
      <c r="E6">
        <f t="shared" si="23"/>
        <v>4</v>
      </c>
      <c r="G6" t="b">
        <v>0</v>
      </c>
      <c r="H6">
        <v>49.99</v>
      </c>
      <c r="I6">
        <v>69000</v>
      </c>
      <c r="J6" t="s">
        <v>71</v>
      </c>
      <c r="K6">
        <v>180</v>
      </c>
      <c r="L6">
        <f t="shared" si="24"/>
        <v>180</v>
      </c>
      <c r="M6" t="str">
        <f t="shared" ca="1" si="27"/>
        <v>cu</v>
      </c>
      <c r="N6" t="s">
        <v>18</v>
      </c>
      <c r="O6" t="s">
        <v>58</v>
      </c>
      <c r="P6">
        <v>90</v>
      </c>
      <c r="Q6" t="str">
        <f t="shared" ca="1" si="28"/>
        <v>cu</v>
      </c>
      <c r="R6" t="s">
        <v>18</v>
      </c>
      <c r="S6" t="s">
        <v>17</v>
      </c>
      <c r="T6">
        <v>30000</v>
      </c>
      <c r="U6" t="str">
        <f t="shared" ca="1" si="29"/>
        <v>cu</v>
      </c>
      <c r="V6" t="s">
        <v>18</v>
      </c>
      <c r="W6" t="s">
        <v>58</v>
      </c>
      <c r="X6">
        <v>150</v>
      </c>
      <c r="Y6" t="str">
        <f t="shared" ca="1" si="30"/>
        <v>cu</v>
      </c>
      <c r="Z6" t="s">
        <v>18</v>
      </c>
      <c r="AA6" t="s">
        <v>58</v>
      </c>
      <c r="AB6">
        <v>300</v>
      </c>
      <c r="AC6" t="str">
        <f t="shared" ca="1" si="31"/>
        <v/>
      </c>
      <c r="AG6" t="str">
        <f t="shared" ca="1" si="32"/>
        <v>cu</v>
      </c>
      <c r="AH6" t="str">
        <f t="shared" si="33"/>
        <v>EN</v>
      </c>
      <c r="AI6">
        <f t="shared" si="34"/>
        <v>90</v>
      </c>
      <c r="AJ6" t="str">
        <f t="shared" ca="1" si="35"/>
        <v>cu</v>
      </c>
      <c r="AK6" t="str">
        <f t="shared" si="36"/>
        <v>GO</v>
      </c>
      <c r="AL6">
        <f t="shared" si="37"/>
        <v>30000</v>
      </c>
      <c r="AM6" t="str">
        <f t="shared" ca="1" si="38"/>
        <v>cu</v>
      </c>
      <c r="AN6" t="str">
        <f t="shared" si="39"/>
        <v>EN</v>
      </c>
      <c r="AO6">
        <f t="shared" si="40"/>
        <v>150</v>
      </c>
      <c r="AP6" t="str">
        <f t="shared" ca="1" si="41"/>
        <v>cu</v>
      </c>
      <c r="AQ6" t="str">
        <f t="shared" si="42"/>
        <v>EN</v>
      </c>
      <c r="AR6">
        <f t="shared" si="43"/>
        <v>300</v>
      </c>
      <c r="AS6" t="str">
        <f t="shared" ca="1" si="44"/>
        <v/>
      </c>
      <c r="AT6" t="str">
        <f t="shared" si="45"/>
        <v/>
      </c>
      <c r="AU6" t="str">
        <f t="shared" si="46"/>
        <v/>
      </c>
      <c r="AV6" t="str">
        <f t="shared" ca="1" si="25"/>
        <v/>
      </c>
      <c r="AW6" t="str">
        <f t="shared" si="47"/>
        <v/>
      </c>
      <c r="BD6" t="s">
        <v>96</v>
      </c>
    </row>
    <row r="7" spans="1:60">
      <c r="A7" t="s">
        <v>72</v>
      </c>
      <c r="C7" t="str">
        <f t="shared" si="0"/>
        <v>ev4_conti_1</v>
      </c>
      <c r="D7" t="str">
        <f t="shared" si="22"/>
        <v>ev4</v>
      </c>
      <c r="E7">
        <f t="shared" si="23"/>
        <v>3</v>
      </c>
      <c r="F7">
        <v>1</v>
      </c>
      <c r="G7" t="b">
        <v>1</v>
      </c>
      <c r="K7">
        <v>721</v>
      </c>
      <c r="L7">
        <f t="shared" si="24"/>
        <v>721</v>
      </c>
      <c r="M7" t="str">
        <f t="shared" ref="M7:M10" ca="1" si="48">IF(ISBLANK(N7),"",
VLOOKUP(N7,OFFSET(INDIRECT("$A:$B"),0,MATCH(N$1&amp;"_Verify",INDIRECT("$1:$1"),0)-1),2,0)
)</f>
        <v>cu</v>
      </c>
      <c r="N7" t="s">
        <v>18</v>
      </c>
      <c r="O7" t="s">
        <v>38</v>
      </c>
      <c r="P7">
        <v>80</v>
      </c>
      <c r="Q7" t="str">
        <f t="shared" ref="Q7:Q10" ca="1" si="49">IF(ISBLANK(R7),"",
VLOOKUP(R7,OFFSET(INDIRECT("$A:$B"),0,MATCH(R$1&amp;"_Verify",INDIRECT("$1:$1"),0)-1),2,0)
)</f>
        <v>cu</v>
      </c>
      <c r="R7" t="s">
        <v>18</v>
      </c>
      <c r="S7" t="s">
        <v>17</v>
      </c>
      <c r="T7">
        <v>35000</v>
      </c>
      <c r="U7" t="str">
        <f t="shared" ref="U7:U10" ca="1" si="50">IF(ISBLANK(V7),"",
VLOOKUP(V7,OFFSET(INDIRECT("$A:$B"),0,MATCH(V$1&amp;"_Verify",INDIRECT("$1:$1"),0)-1),2,0)
)</f>
        <v>cu</v>
      </c>
      <c r="V7" t="s">
        <v>18</v>
      </c>
      <c r="W7" t="s">
        <v>58</v>
      </c>
      <c r="X7">
        <v>170</v>
      </c>
      <c r="Y7" t="str">
        <f t="shared" ref="Y7:Y10" ca="1" si="51">IF(ISBLANK(Z7),"",
VLOOKUP(Z7,OFFSET(INDIRECT("$A:$B"),0,MATCH(Z$1&amp;"_Verify",INDIRECT("$1:$1"),0)-1),2,0)
)</f>
        <v/>
      </c>
      <c r="AC7" t="str">
        <f t="shared" ref="AC7:AC10" ca="1" si="52">IF(ISBLANK(AD7),"",
VLOOKUP(AD7,OFFSET(INDIRECT("$A:$B"),0,MATCH(AD$1&amp;"_Verify",INDIRECT("$1:$1"),0)-1),2,0)
)</f>
        <v/>
      </c>
      <c r="AG7" t="str">
        <f t="shared" ca="1" si="6"/>
        <v>cu</v>
      </c>
      <c r="AH7" t="str">
        <f t="shared" si="7"/>
        <v>EN</v>
      </c>
      <c r="AI7">
        <f t="shared" si="8"/>
        <v>80</v>
      </c>
      <c r="AJ7" t="str">
        <f t="shared" ca="1" si="9"/>
        <v>cu</v>
      </c>
      <c r="AK7" t="str">
        <f t="shared" si="10"/>
        <v>GO</v>
      </c>
      <c r="AL7">
        <f t="shared" si="11"/>
        <v>35000</v>
      </c>
      <c r="AM7" t="str">
        <f t="shared" ca="1" si="12"/>
        <v>cu</v>
      </c>
      <c r="AN7" t="str">
        <f t="shared" si="13"/>
        <v>EN</v>
      </c>
      <c r="AO7">
        <f t="shared" si="14"/>
        <v>170</v>
      </c>
      <c r="AP7" t="str">
        <f t="shared" ca="1" si="15"/>
        <v/>
      </c>
      <c r="AQ7" t="str">
        <f t="shared" si="16"/>
        <v/>
      </c>
      <c r="AR7" t="str">
        <f t="shared" si="17"/>
        <v/>
      </c>
      <c r="AS7" t="str">
        <f t="shared" ca="1" si="18"/>
        <v/>
      </c>
      <c r="AT7" t="str">
        <f t="shared" si="19"/>
        <v/>
      </c>
      <c r="AU7" t="str">
        <f t="shared" si="20"/>
        <v/>
      </c>
      <c r="AV7" t="str">
        <f t="shared" ca="1" si="25"/>
        <v>,{"id":"ev4_conti_1","key":721,"tp1":"cu","vl1":"EN","cn1":80,"tp2":"cu","vl2":"GO","cn2":35000,"tp3":"cu","vl3":"EN","cn3":170}</v>
      </c>
      <c r="AW7" t="str">
        <f t="shared" ca="1" si="47"/>
        <v>{"id":"ev4_conti_1","key":721,"tp1":"cu","vl1":"EN","cn1":80,"tp2":"cu","vl2":"GO","cn2":35000,"tp3":"cu","vl3":"EN","cn3":170}</v>
      </c>
      <c r="BD7" t="s">
        <v>97</v>
      </c>
    </row>
    <row r="8" spans="1:60">
      <c r="A8" t="s">
        <v>73</v>
      </c>
      <c r="C8" t="str">
        <f t="shared" si="0"/>
        <v>ev4_conti_2</v>
      </c>
      <c r="D8" t="str">
        <f t="shared" si="22"/>
        <v>ev4</v>
      </c>
      <c r="E8">
        <f t="shared" si="23"/>
        <v>1</v>
      </c>
      <c r="F8">
        <v>2</v>
      </c>
      <c r="G8" t="b">
        <v>1</v>
      </c>
      <c r="K8">
        <v>884</v>
      </c>
      <c r="L8">
        <f t="shared" si="24"/>
        <v>884</v>
      </c>
      <c r="M8" t="str">
        <f t="shared" ca="1" si="48"/>
        <v>cu</v>
      </c>
      <c r="N8" t="s">
        <v>18</v>
      </c>
      <c r="O8" t="s">
        <v>38</v>
      </c>
      <c r="P8">
        <v>150</v>
      </c>
      <c r="Q8" t="str">
        <f t="shared" ca="1" si="49"/>
        <v/>
      </c>
      <c r="U8" t="str">
        <f t="shared" ca="1" si="50"/>
        <v/>
      </c>
      <c r="Y8" t="str">
        <f t="shared" ca="1" si="51"/>
        <v/>
      </c>
      <c r="AC8" t="str">
        <f t="shared" ca="1" si="52"/>
        <v/>
      </c>
      <c r="AG8" t="str">
        <f t="shared" ca="1" si="6"/>
        <v>cu</v>
      </c>
      <c r="AH8" t="str">
        <f t="shared" si="7"/>
        <v>EN</v>
      </c>
      <c r="AI8">
        <f t="shared" si="8"/>
        <v>150</v>
      </c>
      <c r="AJ8" t="str">
        <f t="shared" ca="1" si="9"/>
        <v/>
      </c>
      <c r="AK8" t="str">
        <f t="shared" si="10"/>
        <v/>
      </c>
      <c r="AL8" t="str">
        <f t="shared" si="11"/>
        <v/>
      </c>
      <c r="AM8" t="str">
        <f t="shared" ca="1" si="12"/>
        <v/>
      </c>
      <c r="AN8" t="str">
        <f t="shared" si="13"/>
        <v/>
      </c>
      <c r="AO8" t="str">
        <f t="shared" si="14"/>
        <v/>
      </c>
      <c r="AP8" t="str">
        <f t="shared" ca="1" si="15"/>
        <v/>
      </c>
      <c r="AQ8" t="str">
        <f t="shared" si="16"/>
        <v/>
      </c>
      <c r="AR8" t="str">
        <f t="shared" si="17"/>
        <v/>
      </c>
      <c r="AS8" t="str">
        <f t="shared" ca="1" si="18"/>
        <v/>
      </c>
      <c r="AT8" t="str">
        <f t="shared" si="19"/>
        <v/>
      </c>
      <c r="AU8" t="str">
        <f t="shared" si="20"/>
        <v/>
      </c>
      <c r="AV8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8" t="str">
        <f t="shared" ca="1" si="47"/>
        <v>{"id":"ev4_conti_2","key":884,"tp1":"cu","vl1":"EN","cn1":150}</v>
      </c>
      <c r="BD8" t="s">
        <v>98</v>
      </c>
    </row>
    <row r="9" spans="1:60">
      <c r="A9" t="s">
        <v>64</v>
      </c>
      <c r="C9" t="str">
        <f t="shared" si="0"/>
        <v>ev4_conti_3</v>
      </c>
      <c r="D9" t="str">
        <f t="shared" si="22"/>
        <v>ev4</v>
      </c>
      <c r="E9">
        <f t="shared" si="23"/>
        <v>4</v>
      </c>
      <c r="F9">
        <v>3</v>
      </c>
      <c r="G9" t="b">
        <v>0</v>
      </c>
      <c r="H9">
        <v>1.99</v>
      </c>
      <c r="I9">
        <v>2500</v>
      </c>
      <c r="J9" t="s">
        <v>64</v>
      </c>
      <c r="K9">
        <v>217</v>
      </c>
      <c r="L9">
        <f t="shared" si="24"/>
        <v>217</v>
      </c>
      <c r="M9" t="str">
        <f t="shared" ca="1" si="48"/>
        <v>cu</v>
      </c>
      <c r="N9" t="s">
        <v>18</v>
      </c>
      <c r="O9" t="s">
        <v>17</v>
      </c>
      <c r="P9">
        <v>20000</v>
      </c>
      <c r="Q9" t="str">
        <f t="shared" ca="1" si="49"/>
        <v>cu</v>
      </c>
      <c r="R9" t="s">
        <v>18</v>
      </c>
      <c r="S9" t="s">
        <v>38</v>
      </c>
      <c r="T9">
        <v>150</v>
      </c>
      <c r="U9" t="str">
        <f t="shared" ca="1" si="50"/>
        <v>cu</v>
      </c>
      <c r="V9" t="s">
        <v>18</v>
      </c>
      <c r="W9" t="s">
        <v>17</v>
      </c>
      <c r="X9">
        <v>35000</v>
      </c>
      <c r="Y9" t="str">
        <f t="shared" ca="1" si="51"/>
        <v>cu</v>
      </c>
      <c r="Z9" t="s">
        <v>18</v>
      </c>
      <c r="AA9" t="s">
        <v>38</v>
      </c>
      <c r="AB9">
        <v>200</v>
      </c>
      <c r="AC9" t="str">
        <f t="shared" ca="1" si="52"/>
        <v/>
      </c>
      <c r="AG9" t="str">
        <f t="shared" ca="1" si="6"/>
        <v>cu</v>
      </c>
      <c r="AH9" t="str">
        <f t="shared" si="7"/>
        <v>GO</v>
      </c>
      <c r="AI9">
        <f t="shared" si="8"/>
        <v>20000</v>
      </c>
      <c r="AJ9" t="str">
        <f t="shared" ca="1" si="9"/>
        <v>cu</v>
      </c>
      <c r="AK9" t="str">
        <f t="shared" si="10"/>
        <v>EN</v>
      </c>
      <c r="AL9">
        <f t="shared" si="11"/>
        <v>150</v>
      </c>
      <c r="AM9" t="str">
        <f t="shared" ca="1" si="12"/>
        <v>cu</v>
      </c>
      <c r="AN9" t="str">
        <f t="shared" si="13"/>
        <v>GO</v>
      </c>
      <c r="AO9">
        <f t="shared" si="14"/>
        <v>35000</v>
      </c>
      <c r="AP9" t="str">
        <f t="shared" ca="1" si="15"/>
        <v>cu</v>
      </c>
      <c r="AQ9" t="str">
        <f t="shared" si="16"/>
        <v>EN</v>
      </c>
      <c r="AR9">
        <f t="shared" si="17"/>
        <v>200</v>
      </c>
      <c r="AS9" t="str">
        <f t="shared" ca="1" si="18"/>
        <v/>
      </c>
      <c r="AT9" t="str">
        <f t="shared" si="19"/>
        <v/>
      </c>
      <c r="AU9" t="str">
        <f t="shared" si="20"/>
        <v/>
      </c>
      <c r="AV9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9" t="str">
        <f t="shared" si="47"/>
        <v/>
      </c>
      <c r="BD9" t="s">
        <v>99</v>
      </c>
    </row>
    <row r="10" spans="1:60">
      <c r="A10" t="s">
        <v>65</v>
      </c>
      <c r="C10" t="str">
        <f t="shared" si="0"/>
        <v>ev4_conti_4</v>
      </c>
      <c r="D10" t="str">
        <f t="shared" si="22"/>
        <v>ev4</v>
      </c>
      <c r="E10">
        <f t="shared" si="23"/>
        <v>2</v>
      </c>
      <c r="F10">
        <v>4</v>
      </c>
      <c r="G10" t="b">
        <v>1</v>
      </c>
      <c r="K10">
        <v>394</v>
      </c>
      <c r="L10">
        <f t="shared" si="24"/>
        <v>394</v>
      </c>
      <c r="M10" t="str">
        <f t="shared" ca="1" si="48"/>
        <v>cu</v>
      </c>
      <c r="N10" t="s">
        <v>18</v>
      </c>
      <c r="O10" t="s">
        <v>38</v>
      </c>
      <c r="P10">
        <v>150</v>
      </c>
      <c r="Q10" t="str">
        <f t="shared" ca="1" si="49"/>
        <v>cu</v>
      </c>
      <c r="R10" t="s">
        <v>18</v>
      </c>
      <c r="S10" t="s">
        <v>17</v>
      </c>
      <c r="T10">
        <v>20000</v>
      </c>
      <c r="U10" t="str">
        <f t="shared" ca="1" si="50"/>
        <v/>
      </c>
      <c r="Y10" t="str">
        <f t="shared" ca="1" si="51"/>
        <v/>
      </c>
      <c r="AC10" t="str">
        <f t="shared" ca="1" si="52"/>
        <v/>
      </c>
      <c r="AG10" t="str">
        <f t="shared" ca="1" si="6"/>
        <v>cu</v>
      </c>
      <c r="AH10" t="str">
        <f t="shared" si="7"/>
        <v>EN</v>
      </c>
      <c r="AI10">
        <f t="shared" si="8"/>
        <v>150</v>
      </c>
      <c r="AJ10" t="str">
        <f t="shared" ca="1" si="9"/>
        <v>cu</v>
      </c>
      <c r="AK10" t="str">
        <f t="shared" si="10"/>
        <v>GO</v>
      </c>
      <c r="AL10">
        <f t="shared" si="11"/>
        <v>20000</v>
      </c>
      <c r="AM10" t="str">
        <f t="shared" ca="1" si="12"/>
        <v/>
      </c>
      <c r="AN10" t="str">
        <f t="shared" si="13"/>
        <v/>
      </c>
      <c r="AO10" t="str">
        <f t="shared" si="14"/>
        <v/>
      </c>
      <c r="AP10" t="str">
        <f t="shared" ca="1" si="15"/>
        <v/>
      </c>
      <c r="AQ10" t="str">
        <f t="shared" si="16"/>
        <v/>
      </c>
      <c r="AR10" t="str">
        <f t="shared" si="17"/>
        <v/>
      </c>
      <c r="AS10" t="str">
        <f t="shared" ca="1" si="18"/>
        <v/>
      </c>
      <c r="AT10" t="str">
        <f t="shared" si="19"/>
        <v/>
      </c>
      <c r="AU10" t="str">
        <f t="shared" si="20"/>
        <v/>
      </c>
      <c r="AV10" t="str">
        <f t="shared" ca="1" si="2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0" t="str">
        <f t="shared" ca="1" si="47"/>
        <v>{"id":"ev4_conti_4","key":394,"tp1":"cu","vl1":"EN","cn1":150,"tp2":"cu","vl2":"GO","cn2":20000}</v>
      </c>
      <c r="BD10" t="s">
        <v>100</v>
      </c>
    </row>
    <row r="11" spans="1:60">
      <c r="A11" t="s">
        <v>66</v>
      </c>
      <c r="C11" t="str">
        <f>A11</f>
        <v>ev5_oneplustwo_1</v>
      </c>
      <c r="D11" t="str">
        <f>IF(ISERROR(FIND("_",A11)),"구분자없음",
LEFT(A11,FIND("_",A11)-1))</f>
        <v>ev5</v>
      </c>
      <c r="E11">
        <f>COUNTA(N11,R11,V11,Z11,AD11)</f>
        <v>4</v>
      </c>
      <c r="F11">
        <v>1</v>
      </c>
      <c r="G11" t="b">
        <v>0</v>
      </c>
      <c r="H11">
        <v>19.989999999999998</v>
      </c>
      <c r="I11">
        <v>25000</v>
      </c>
      <c r="J11" t="s">
        <v>66</v>
      </c>
      <c r="K11">
        <v>548</v>
      </c>
      <c r="L11">
        <f>K11</f>
        <v>548</v>
      </c>
      <c r="M11" t="str">
        <f t="shared" ref="M11:M25" ca="1" si="53">IF(ISBLANK(N11),"",
VLOOKUP(N11,OFFSET(INDIRECT("$A:$B"),0,MATCH(N$1&amp;"_Verify",INDIRECT("$1:$1"),0)-1),2,0)
)</f>
        <v>cu</v>
      </c>
      <c r="N11" t="s">
        <v>18</v>
      </c>
      <c r="O11" t="s">
        <v>38</v>
      </c>
      <c r="P11">
        <v>350</v>
      </c>
      <c r="Q11" t="str">
        <f ca="1">IF(ISBLANK(R11),"",
VLOOKUP(R11,OFFSET(INDIRECT("$A:$B"),0,MATCH(R$1&amp;"_Verify",INDIRECT("$1:$1"),0)-1),2,0)
)</f>
        <v>cu</v>
      </c>
      <c r="R11" t="s">
        <v>18</v>
      </c>
      <c r="S11" t="s">
        <v>17</v>
      </c>
      <c r="T11">
        <v>80000</v>
      </c>
      <c r="U11" t="str">
        <f ca="1">IF(ISBLANK(V11),"",
VLOOKUP(V11,OFFSET(INDIRECT("$A:$B"),0,MATCH(V$1&amp;"_Verify",INDIRECT("$1:$1"),0)-1),2,0)
)</f>
        <v>cu</v>
      </c>
      <c r="V11" t="s">
        <v>18</v>
      </c>
      <c r="W11" t="s">
        <v>38</v>
      </c>
      <c r="X11">
        <v>800</v>
      </c>
      <c r="Y11" t="str">
        <f ca="1">IF(ISBLANK(Z11),"",
VLOOKUP(Z11,OFFSET(INDIRECT("$A:$B"),0,MATCH(Z$1&amp;"_Verify",INDIRECT("$1:$1"),0)-1),2,0)
)</f>
        <v>cu</v>
      </c>
      <c r="Z11" t="s">
        <v>18</v>
      </c>
      <c r="AA11" t="s">
        <v>17</v>
      </c>
      <c r="AB11">
        <v>100000</v>
      </c>
      <c r="AC11" t="str">
        <f ca="1">IF(ISBLANK(AD11),"",
VLOOKUP(AD11,OFFSET(INDIRECT("$A:$B"),0,MATCH(AD$1&amp;"_Verify",INDIRECT("$1:$1"),0)-1),2,0)
)</f>
        <v/>
      </c>
      <c r="AG11" t="str">
        <f ca="1">IF(LEN(M11)=0,"",M11)</f>
        <v>cu</v>
      </c>
      <c r="AH11" t="str">
        <f t="shared" ref="AH11:AJ13" si="54">IF(LEN(O11)=0,"",O11)</f>
        <v>EN</v>
      </c>
      <c r="AI11">
        <f t="shared" si="54"/>
        <v>350</v>
      </c>
      <c r="AJ11" t="str">
        <f t="shared" ca="1" si="54"/>
        <v>cu</v>
      </c>
      <c r="AK11" t="str">
        <f t="shared" ref="AK11:AM13" si="55">IF(LEN(S11)=0,"",S11)</f>
        <v>GO</v>
      </c>
      <c r="AL11">
        <f t="shared" si="55"/>
        <v>80000</v>
      </c>
      <c r="AM11" t="str">
        <f t="shared" ca="1" si="55"/>
        <v>cu</v>
      </c>
      <c r="AN11" t="str">
        <f t="shared" ref="AN11:AP13" si="56">IF(LEN(W11)=0,"",W11)</f>
        <v>EN</v>
      </c>
      <c r="AO11">
        <f t="shared" si="56"/>
        <v>800</v>
      </c>
      <c r="AP11" t="str">
        <f t="shared" ca="1" si="56"/>
        <v>cu</v>
      </c>
      <c r="AQ11" t="str">
        <f t="shared" ref="AQ11:AS13" si="57">IF(LEN(AA11)=0,"",AA11)</f>
        <v>GO</v>
      </c>
      <c r="AR11">
        <f t="shared" si="57"/>
        <v>100000</v>
      </c>
      <c r="AS11" t="str">
        <f t="shared" ca="1" si="57"/>
        <v/>
      </c>
      <c r="AT11" t="str">
        <f t="shared" ref="AT11:AU13" si="58">IF(LEN(AE11)=0,"",AE11)</f>
        <v/>
      </c>
      <c r="AU11" t="str">
        <f t="shared" si="58"/>
        <v/>
      </c>
      <c r="AV11" t="str">
        <f ca="1">IF(ROW()=2,AW11,OFFSET(AV11,-1,0)&amp;IF(LEN(AW11)=0,"",","&amp;AW11))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1" t="str">
        <f>IF(G11=FALSE,"",
"{"""&amp;C$1&amp;""":"""&amp;C11&amp;""""
&amp;","""&amp;K$1&amp;""":"&amp;K11
&amp;IF(LEN(M11)=0,"",","""&amp;M$1&amp;""":"""&amp;M11&amp;"""")
&amp;IF(LEN(O11)=0,"",","""&amp;O$1&amp;""":"""&amp;O11&amp;"""")
&amp;IF(LEN(P11)=0,"",","""&amp;P$1&amp;""":"&amp;P11)
&amp;IF(LEN(Q11)=0,"",","""&amp;Q$1&amp;""":"""&amp;Q11&amp;"""")
&amp;IF(LEN(S11)=0,"",","""&amp;S$1&amp;""":"""&amp;S11&amp;"""")
&amp;IF(LEN(T11)=0,"",","""&amp;T$1&amp;""":"&amp;T11)
&amp;IF(LEN(U11)=0,"",","""&amp;U$1&amp;""":"""&amp;U11&amp;"""")
&amp;IF(LEN(W11)=0,"",","""&amp;W$1&amp;""":"""&amp;W11&amp;"""")
&amp;IF(LEN(X11)=0,"",","""&amp;X$1&amp;""":"&amp;X11)
&amp;IF(LEN(Y11)=0,"",","""&amp;Y$1&amp;""":"""&amp;Y11&amp;"""")
&amp;IF(LEN(AA11)=0,"",","""&amp;AA$1&amp;""":"""&amp;AA11&amp;"""")
&amp;IF(LEN(AB11)=0,"",","""&amp;AB$1&amp;""":"&amp;AB11)
&amp;IF(LEN(AC11)=0,"",","""&amp;AC$1&amp;""":"""&amp;AC11&amp;"""")
&amp;IF(LEN(AE11)=0,"",","""&amp;AE$1&amp;""":"""&amp;AE11&amp;"""")
&amp;IF(LEN(AF11)=0,"",","""&amp;AF$1&amp;""":"&amp;AF11)&amp;"}")</f>
        <v/>
      </c>
    </row>
    <row r="12" spans="1:60">
      <c r="A12" t="s">
        <v>67</v>
      </c>
      <c r="C12" t="str">
        <f>A12</f>
        <v>ev5_oneplustwo_2</v>
      </c>
      <c r="D12" t="str">
        <f>IF(ISERROR(FIND("_",A12)),"구분자없음",
LEFT(A12,FIND("_",A12)-1))</f>
        <v>ev5</v>
      </c>
      <c r="E12">
        <f>COUNTA(N12,R12,V12,Z12,AD12)</f>
        <v>3</v>
      </c>
      <c r="F12">
        <v>2</v>
      </c>
      <c r="G12" t="b">
        <v>1</v>
      </c>
      <c r="K12">
        <v>537</v>
      </c>
      <c r="L12">
        <f>K12</f>
        <v>537</v>
      </c>
      <c r="M12" t="str">
        <f t="shared" ca="1" si="53"/>
        <v>cu</v>
      </c>
      <c r="N12" t="s">
        <v>18</v>
      </c>
      <c r="O12" t="s">
        <v>17</v>
      </c>
      <c r="P12">
        <v>50000</v>
      </c>
      <c r="Q12" t="str">
        <f ca="1">IF(ISBLANK(R12),"",
VLOOKUP(R12,OFFSET(INDIRECT("$A:$B"),0,MATCH(R$1&amp;"_Verify",INDIRECT("$1:$1"),0)-1),2,0)
)</f>
        <v>cu</v>
      </c>
      <c r="R12" t="s">
        <v>18</v>
      </c>
      <c r="S12" t="s">
        <v>38</v>
      </c>
      <c r="T12">
        <v>500</v>
      </c>
      <c r="U12" t="str">
        <f ca="1">IF(ISBLANK(V12),"",
VLOOKUP(V12,OFFSET(INDIRECT("$A:$B"),0,MATCH(V$1&amp;"_Verify",INDIRECT("$1:$1"),0)-1),2,0)
)</f>
        <v>cu</v>
      </c>
      <c r="V12" t="s">
        <v>18</v>
      </c>
      <c r="W12" t="s">
        <v>17</v>
      </c>
      <c r="X12">
        <v>70000</v>
      </c>
      <c r="Y12" t="str">
        <f ca="1">IF(ISBLANK(Z12),"",
VLOOKUP(Z12,OFFSET(INDIRECT("$A:$B"),0,MATCH(Z$1&amp;"_Verify",INDIRECT("$1:$1"),0)-1),2,0)
)</f>
        <v/>
      </c>
      <c r="AC12" t="str">
        <f ca="1">IF(ISBLANK(AD12),"",
VLOOKUP(AD12,OFFSET(INDIRECT("$A:$B"),0,MATCH(AD$1&amp;"_Verify",INDIRECT("$1:$1"),0)-1),2,0)
)</f>
        <v/>
      </c>
      <c r="AG12" t="str">
        <f ca="1">IF(LEN(M12)=0,"",M12)</f>
        <v>cu</v>
      </c>
      <c r="AH12" t="str">
        <f t="shared" si="54"/>
        <v>GO</v>
      </c>
      <c r="AI12">
        <f t="shared" si="54"/>
        <v>50000</v>
      </c>
      <c r="AJ12" t="str">
        <f t="shared" ca="1" si="54"/>
        <v>cu</v>
      </c>
      <c r="AK12" t="str">
        <f t="shared" si="55"/>
        <v>EN</v>
      </c>
      <c r="AL12">
        <f t="shared" si="55"/>
        <v>500</v>
      </c>
      <c r="AM12" t="str">
        <f t="shared" ca="1" si="55"/>
        <v>cu</v>
      </c>
      <c r="AN12" t="str">
        <f t="shared" si="56"/>
        <v>GO</v>
      </c>
      <c r="AO12">
        <f t="shared" si="56"/>
        <v>70000</v>
      </c>
      <c r="AP12" t="str">
        <f t="shared" ca="1" si="56"/>
        <v/>
      </c>
      <c r="AQ12" t="str">
        <f t="shared" si="57"/>
        <v/>
      </c>
      <c r="AR12" t="str">
        <f t="shared" si="57"/>
        <v/>
      </c>
      <c r="AS12" t="str">
        <f t="shared" ca="1" si="57"/>
        <v/>
      </c>
      <c r="AT12" t="str">
        <f t="shared" si="58"/>
        <v/>
      </c>
      <c r="AU12" t="str">
        <f t="shared" si="58"/>
        <v/>
      </c>
      <c r="AV12" t="str">
        <f ca="1">IF(ROW()=2,AW12,OFFSET(AV12,-1,0)&amp;IF(LEN(AW12)=0,"",","&amp;AW12))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</v>
      </c>
      <c r="AW12" t="str">
        <f ca="1">IF(G12=FALSE,"",
"{"""&amp;C$1&amp;""":"""&amp;C12&amp;""""
&amp;","""&amp;K$1&amp;""":"&amp;K12
&amp;IF(LEN(M12)=0,"",","""&amp;M$1&amp;""":"""&amp;M12&amp;"""")
&amp;IF(LEN(O12)=0,"",","""&amp;O$1&amp;""":"""&amp;O12&amp;"""")
&amp;IF(LEN(P12)=0,"",","""&amp;P$1&amp;""":"&amp;P12)
&amp;IF(LEN(Q12)=0,"",","""&amp;Q$1&amp;""":"""&amp;Q12&amp;"""")
&amp;IF(LEN(S12)=0,"",","""&amp;S$1&amp;""":"""&amp;S12&amp;"""")
&amp;IF(LEN(T12)=0,"",","""&amp;T$1&amp;""":"&amp;T12)
&amp;IF(LEN(U12)=0,"",","""&amp;U$1&amp;""":"""&amp;U12&amp;"""")
&amp;IF(LEN(W12)=0,"",","""&amp;W$1&amp;""":"""&amp;W12&amp;"""")
&amp;IF(LEN(X12)=0,"",","""&amp;X$1&amp;""":"&amp;X12)
&amp;IF(LEN(Y12)=0,"",","""&amp;Y$1&amp;""":"""&amp;Y12&amp;"""")
&amp;IF(LEN(AA12)=0,"",","""&amp;AA$1&amp;""":"""&amp;AA12&amp;"""")
&amp;IF(LEN(AB12)=0,"",","""&amp;AB$1&amp;""":"&amp;AB12)
&amp;IF(LEN(AC12)=0,"",","""&amp;AC$1&amp;""":"""&amp;AC12&amp;"""")
&amp;IF(LEN(AE12)=0,"",","""&amp;AE$1&amp;""":"""&amp;AE12&amp;"""")
&amp;IF(LEN(AF12)=0,"",","""&amp;AF$1&amp;""":"&amp;AF12)&amp;"}")</f>
        <v>{"id":"ev5_oneplustwo_2","key":537,"tp1":"cu","vl1":"GO","cn1":50000,"tp2":"cu","vl2":"EN","cn2":500,"tp3":"cu","vl3":"GO","cn3":70000}</v>
      </c>
    </row>
    <row r="13" spans="1:60">
      <c r="A13" t="s">
        <v>68</v>
      </c>
      <c r="C13" t="str">
        <f>A13</f>
        <v>ev5_oneplustwo_3</v>
      </c>
      <c r="D13" t="str">
        <f>IF(ISERROR(FIND("_",A13)),"구분자없음",
LEFT(A13,FIND("_",A13)-1))</f>
        <v>ev5</v>
      </c>
      <c r="E13">
        <f>COUNTA(N13,R13,V13,Z13,AD13)</f>
        <v>4</v>
      </c>
      <c r="F13">
        <v>3</v>
      </c>
      <c r="G13" t="b">
        <v>1</v>
      </c>
      <c r="K13">
        <v>314</v>
      </c>
      <c r="L13">
        <f>K13</f>
        <v>314</v>
      </c>
      <c r="M13" t="str">
        <f t="shared" ca="1" si="53"/>
        <v>cu</v>
      </c>
      <c r="N13" t="s">
        <v>18</v>
      </c>
      <c r="O13" t="s">
        <v>38</v>
      </c>
      <c r="P13">
        <v>450</v>
      </c>
      <c r="Q13" t="str">
        <f ca="1">IF(ISBLANK(R13),"",
VLOOKUP(R13,OFFSET(INDIRECT("$A:$B"),0,MATCH(R$1&amp;"_Verify",INDIRECT("$1:$1"),0)-1),2,0)
)</f>
        <v>cu</v>
      </c>
      <c r="R13" t="s">
        <v>18</v>
      </c>
      <c r="S13" t="s">
        <v>17</v>
      </c>
      <c r="T13">
        <v>60000</v>
      </c>
      <c r="U13" t="str">
        <f ca="1">IF(ISBLANK(V13),"",
VLOOKUP(V13,OFFSET(INDIRECT("$A:$B"),0,MATCH(V$1&amp;"_Verify",INDIRECT("$1:$1"),0)-1),2,0)
)</f>
        <v>cu</v>
      </c>
      <c r="V13" t="s">
        <v>18</v>
      </c>
      <c r="W13" t="s">
        <v>17</v>
      </c>
      <c r="X13">
        <v>90000</v>
      </c>
      <c r="Y13" t="str">
        <f ca="1">IF(ISBLANK(Z13),"",
VLOOKUP(Z13,OFFSET(INDIRECT("$A:$B"),0,MATCH(Z$1&amp;"_Verify",INDIRECT("$1:$1"),0)-1),2,0)
)</f>
        <v>cu</v>
      </c>
      <c r="Z13" t="s">
        <v>18</v>
      </c>
      <c r="AA13" t="s">
        <v>38</v>
      </c>
      <c r="AB13">
        <v>650</v>
      </c>
      <c r="AC13" t="str">
        <f ca="1">IF(ISBLANK(AD13),"",
VLOOKUP(AD13,OFFSET(INDIRECT("$A:$B"),0,MATCH(AD$1&amp;"_Verify",INDIRECT("$1:$1"),0)-1),2,0)
)</f>
        <v/>
      </c>
      <c r="AG13" t="str">
        <f ca="1">IF(LEN(M13)=0,"",M13)</f>
        <v>cu</v>
      </c>
      <c r="AH13" t="str">
        <f t="shared" si="54"/>
        <v>EN</v>
      </c>
      <c r="AI13">
        <f t="shared" si="54"/>
        <v>450</v>
      </c>
      <c r="AJ13" t="str">
        <f t="shared" ca="1" si="54"/>
        <v>cu</v>
      </c>
      <c r="AK13" t="str">
        <f t="shared" si="55"/>
        <v>GO</v>
      </c>
      <c r="AL13">
        <f t="shared" si="55"/>
        <v>60000</v>
      </c>
      <c r="AM13" t="str">
        <f t="shared" ca="1" si="55"/>
        <v>cu</v>
      </c>
      <c r="AN13" t="str">
        <f t="shared" si="56"/>
        <v>GO</v>
      </c>
      <c r="AO13">
        <f t="shared" si="56"/>
        <v>90000</v>
      </c>
      <c r="AP13" t="str">
        <f t="shared" ca="1" si="56"/>
        <v>cu</v>
      </c>
      <c r="AQ13" t="str">
        <f t="shared" si="57"/>
        <v>EN</v>
      </c>
      <c r="AR13">
        <f t="shared" si="57"/>
        <v>650</v>
      </c>
      <c r="AS13" t="str">
        <f t="shared" ca="1" si="57"/>
        <v/>
      </c>
      <c r="AT13" t="str">
        <f t="shared" si="58"/>
        <v/>
      </c>
      <c r="AU13" t="str">
        <f t="shared" si="58"/>
        <v/>
      </c>
      <c r="AV13" t="str">
        <f ca="1">IF(ROW()=2,AW13,OFFSET(AV13,-1,0)&amp;IF(LEN(AW13)=0,"",","&amp;AW13))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3" t="str">
        <f ca="1">IF(G13=FALSE,"",
"{"""&amp;C$1&amp;""":"""&amp;C13&amp;""""
&amp;","""&amp;K$1&amp;""":"&amp;K13
&amp;IF(LEN(M13)=0,"",","""&amp;M$1&amp;""":"""&amp;M13&amp;"""")
&amp;IF(LEN(O13)=0,"",","""&amp;O$1&amp;""":"""&amp;O13&amp;"""")
&amp;IF(LEN(P13)=0,"",","""&amp;P$1&amp;""":"&amp;P13)
&amp;IF(LEN(Q13)=0,"",","""&amp;Q$1&amp;""":"""&amp;Q13&amp;"""")
&amp;IF(LEN(S13)=0,"",","""&amp;S$1&amp;""":"""&amp;S13&amp;"""")
&amp;IF(LEN(T13)=0,"",","""&amp;T$1&amp;""":"&amp;T13)
&amp;IF(LEN(U13)=0,"",","""&amp;U$1&amp;""":"""&amp;U13&amp;"""")
&amp;IF(LEN(W13)=0,"",","""&amp;W$1&amp;""":"""&amp;W13&amp;"""")
&amp;IF(LEN(X13)=0,"",","""&amp;X$1&amp;""":"&amp;X13)
&amp;IF(LEN(Y13)=0,"",","""&amp;Y$1&amp;""":"""&amp;Y13&amp;"""")
&amp;IF(LEN(AA13)=0,"",","""&amp;AA$1&amp;""":"""&amp;AA13&amp;"""")
&amp;IF(LEN(AB13)=0,"",","""&amp;AB$1&amp;""":"&amp;AB13)
&amp;IF(LEN(AC13)=0,"",","""&amp;AC$1&amp;""":"""&amp;AC13&amp;"""")
&amp;IF(LEN(AE13)=0,"",","""&amp;AE$1&amp;""":"""&amp;AE13&amp;"""")
&amp;IF(LEN(AF13)=0,"",","""&amp;AF$1&amp;""":"&amp;AF13)&amp;"}")</f>
        <v>{"id":"ev5_oneplustwo_3","key":314,"tp1":"cu","vl1":"EN","cn1":450,"tp2":"cu","vl2":"GO","cn2":60000,"tp3":"cu","vl3":"GO","cn3":90000,"tp4":"cu","vl4":"EN","cn4":650}</v>
      </c>
    </row>
    <row r="14" spans="1:60">
      <c r="A14" s="4" t="s">
        <v>79</v>
      </c>
      <c r="C14" t="str">
        <f t="shared" si="0"/>
        <v>seventotalgroup1_1</v>
      </c>
      <c r="D14" t="str">
        <f t="shared" si="22"/>
        <v>seventotalgroup1</v>
      </c>
      <c r="E14">
        <f t="shared" ref="E14:E25" si="59">COUNTA(N14,R14,V14,Z14,AD14)</f>
        <v>3</v>
      </c>
      <c r="G14" t="b">
        <v>0</v>
      </c>
      <c r="H14">
        <v>9.99</v>
      </c>
      <c r="I14">
        <v>13000</v>
      </c>
      <c r="J14" t="s">
        <v>79</v>
      </c>
      <c r="K14">
        <v>513</v>
      </c>
      <c r="L14">
        <f t="shared" ref="L14:L25" si="60">K14</f>
        <v>513</v>
      </c>
      <c r="M14" t="str">
        <f t="shared" ca="1" si="53"/>
        <v>cu</v>
      </c>
      <c r="N14" t="s">
        <v>18</v>
      </c>
      <c r="O14" t="s">
        <v>38</v>
      </c>
      <c r="P14">
        <v>100</v>
      </c>
      <c r="Q14" t="str">
        <f t="shared" ref="Q14:Q25" ca="1" si="61">IF(ISBLANK(R14),"",
VLOOKUP(R14,OFFSET(INDIRECT("$A:$B"),0,MATCH(R$1&amp;"_Verify",INDIRECT("$1:$1"),0)-1),2,0)
)</f>
        <v>cu</v>
      </c>
      <c r="R14" t="s">
        <v>18</v>
      </c>
      <c r="S14" t="s">
        <v>38</v>
      </c>
      <c r="T14">
        <v>50</v>
      </c>
      <c r="U14" t="str">
        <f t="shared" ref="U14:U25" ca="1" si="62">IF(ISBLANK(V14),"",
VLOOKUP(V14,OFFSET(INDIRECT("$A:$B"),0,MATCH(V$1&amp;"_Verify",INDIRECT("$1:$1"),0)-1),2,0)
)</f>
        <v>cu</v>
      </c>
      <c r="V14" t="s">
        <v>18</v>
      </c>
      <c r="W14" t="s">
        <v>17</v>
      </c>
      <c r="X14">
        <v>10000</v>
      </c>
      <c r="Y14" t="str">
        <f t="shared" ref="Y14:Y25" ca="1" si="63">IF(ISBLANK(Z14),"",
VLOOKUP(Z14,OFFSET(INDIRECT("$A:$B"),0,MATCH(Z$1&amp;"_Verify",INDIRECT("$1:$1"),0)-1),2,0)
)</f>
        <v/>
      </c>
      <c r="AC14" t="str">
        <f t="shared" ref="AC14:AC25" ca="1" si="64">IF(ISBLANK(AD14),"",
VLOOKUP(AD14,OFFSET(INDIRECT("$A:$B"),0,MATCH(AD$1&amp;"_Verify",INDIRECT("$1:$1"),0)-1),2,0)
)</f>
        <v/>
      </c>
      <c r="AG14" t="str">
        <f t="shared" ref="AG14:AG25" ca="1" si="65">IF(LEN(M14)=0,"",M14)</f>
        <v>cu</v>
      </c>
      <c r="AH14" t="str">
        <f t="shared" ref="AH14:AH25" si="66">IF(LEN(O14)=0,"",O14)</f>
        <v>EN</v>
      </c>
      <c r="AI14">
        <f t="shared" ref="AI14:AI25" si="67">IF(LEN(P14)=0,"",P14)</f>
        <v>100</v>
      </c>
      <c r="AJ14" t="str">
        <f t="shared" ref="AJ14:AJ25" ca="1" si="68">IF(LEN(Q14)=0,"",Q14)</f>
        <v>cu</v>
      </c>
      <c r="AK14" t="str">
        <f t="shared" ref="AK14:AK25" si="69">IF(LEN(S14)=0,"",S14)</f>
        <v>EN</v>
      </c>
      <c r="AL14">
        <f t="shared" ref="AL14:AL25" si="70">IF(LEN(T14)=0,"",T14)</f>
        <v>50</v>
      </c>
      <c r="AM14" t="str">
        <f t="shared" ref="AM14:AM25" ca="1" si="71">IF(LEN(U14)=0,"",U14)</f>
        <v>cu</v>
      </c>
      <c r="AN14" t="str">
        <f t="shared" ref="AN14:AN25" si="72">IF(LEN(W14)=0,"",W14)</f>
        <v>GO</v>
      </c>
      <c r="AO14">
        <f t="shared" ref="AO14:AO25" si="73">IF(LEN(X14)=0,"",X14)</f>
        <v>10000</v>
      </c>
      <c r="AP14" t="str">
        <f t="shared" ref="AP14:AP25" ca="1" si="74">IF(LEN(Y14)=0,"",Y14)</f>
        <v/>
      </c>
      <c r="AQ14" t="str">
        <f t="shared" ref="AQ14:AQ25" si="75">IF(LEN(AA14)=0,"",AA14)</f>
        <v/>
      </c>
      <c r="AR14" t="str">
        <f t="shared" ref="AR14:AR25" si="76">IF(LEN(AB14)=0,"",AB14)</f>
        <v/>
      </c>
      <c r="AS14" t="str">
        <f t="shared" ref="AS14:AS25" ca="1" si="77">IF(LEN(AC14)=0,"",AC14)</f>
        <v/>
      </c>
      <c r="AT14" t="str">
        <f t="shared" ref="AT14:AT25" si="78">IF(LEN(AE14)=0,"",AE14)</f>
        <v/>
      </c>
      <c r="AU14" t="str">
        <f t="shared" ref="AU14:AU25" si="79">IF(LEN(AF14)=0,"",AF14)</f>
        <v/>
      </c>
      <c r="AV14" t="str">
        <f t="shared" ref="AV14:AV25" ca="1" si="80">IF(ROW()=2,AW14,OFFSET(AV14,-1,0)&amp;IF(LEN(AW14)=0,"",","&amp;AW14))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4" t="str">
        <f t="shared" ref="AW14:AW25" si="81">IF(G14=FALSE,"",
"{"""&amp;C$1&amp;""":"""&amp;C14&amp;""""
&amp;","""&amp;K$1&amp;""":"&amp;K14
&amp;IF(LEN(M14)=0,"",","""&amp;M$1&amp;""":"""&amp;M14&amp;"""")
&amp;IF(LEN(O14)=0,"",","""&amp;O$1&amp;""":"""&amp;O14&amp;"""")
&amp;IF(LEN(P14)=0,"",","""&amp;P$1&amp;""":"&amp;P14)
&amp;IF(LEN(Q14)=0,"",","""&amp;Q$1&amp;""":"""&amp;Q14&amp;"""")
&amp;IF(LEN(S14)=0,"",","""&amp;S$1&amp;""":"""&amp;S14&amp;"""")
&amp;IF(LEN(T14)=0,"",","""&amp;T$1&amp;""":"&amp;T14)
&amp;IF(LEN(U14)=0,"",","""&amp;U$1&amp;""":"""&amp;U14&amp;"""")
&amp;IF(LEN(W14)=0,"",","""&amp;W$1&amp;""":"""&amp;W14&amp;"""")
&amp;IF(LEN(X14)=0,"",","""&amp;X$1&amp;""":"&amp;X14)
&amp;IF(LEN(Y14)=0,"",","""&amp;Y$1&amp;""":"""&amp;Y14&amp;"""")
&amp;IF(LEN(AA14)=0,"",","""&amp;AA$1&amp;""":"""&amp;AA14&amp;"""")
&amp;IF(LEN(AB14)=0,"",","""&amp;AB$1&amp;""":"&amp;AB14)
&amp;IF(LEN(AC14)=0,"",","""&amp;AC$1&amp;""":"""&amp;AC14&amp;"""")
&amp;IF(LEN(AE14)=0,"",","""&amp;AE$1&amp;""":"""&amp;AE14&amp;"""")
&amp;IF(LEN(AF14)=0,"",","""&amp;AF$1&amp;""":"&amp;AF14)&amp;"}")</f>
        <v/>
      </c>
    </row>
    <row r="15" spans="1:60">
      <c r="A15" t="s">
        <v>80</v>
      </c>
      <c r="C15" t="str">
        <f t="shared" si="0"/>
        <v>seventotalgroup1_2</v>
      </c>
      <c r="D15" t="str">
        <f t="shared" si="22"/>
        <v>seventotalgroup1</v>
      </c>
      <c r="E15">
        <f t="shared" si="59"/>
        <v>3</v>
      </c>
      <c r="G15" t="b">
        <v>0</v>
      </c>
      <c r="H15">
        <v>14.99</v>
      </c>
      <c r="I15">
        <v>19000</v>
      </c>
      <c r="J15" t="s">
        <v>80</v>
      </c>
      <c r="K15">
        <v>981</v>
      </c>
      <c r="L15">
        <f t="shared" si="60"/>
        <v>981</v>
      </c>
      <c r="M15" t="str">
        <f t="shared" ca="1" si="53"/>
        <v>it</v>
      </c>
      <c r="N15" t="s">
        <v>35</v>
      </c>
      <c r="O15" t="s">
        <v>91</v>
      </c>
      <c r="P15">
        <v>500</v>
      </c>
      <c r="Q15" t="str">
        <f t="shared" ca="1" si="61"/>
        <v>cu</v>
      </c>
      <c r="R15" t="s">
        <v>18</v>
      </c>
      <c r="S15" t="s">
        <v>38</v>
      </c>
      <c r="T15">
        <v>75</v>
      </c>
      <c r="U15" t="str">
        <f t="shared" ca="1" si="62"/>
        <v>cu</v>
      </c>
      <c r="V15" t="s">
        <v>18</v>
      </c>
      <c r="W15" t="s">
        <v>17</v>
      </c>
      <c r="X15">
        <v>20000</v>
      </c>
      <c r="Y15" t="str">
        <f t="shared" ca="1" si="63"/>
        <v/>
      </c>
      <c r="AC15" t="str">
        <f t="shared" ca="1" si="64"/>
        <v/>
      </c>
      <c r="AG15" t="str">
        <f t="shared" ca="1" si="65"/>
        <v>it</v>
      </c>
      <c r="AH15" t="str">
        <f t="shared" si="66"/>
        <v>Cash_sSevenTotal</v>
      </c>
      <c r="AI15">
        <f t="shared" si="67"/>
        <v>500</v>
      </c>
      <c r="AJ15" t="str">
        <f t="shared" ca="1" si="68"/>
        <v>cu</v>
      </c>
      <c r="AK15" t="str">
        <f t="shared" si="69"/>
        <v>EN</v>
      </c>
      <c r="AL15">
        <f t="shared" si="70"/>
        <v>75</v>
      </c>
      <c r="AM15" t="str">
        <f t="shared" ca="1" si="71"/>
        <v>cu</v>
      </c>
      <c r="AN15" t="str">
        <f t="shared" si="72"/>
        <v>GO</v>
      </c>
      <c r="AO15">
        <f t="shared" si="73"/>
        <v>20000</v>
      </c>
      <c r="AP15" t="str">
        <f t="shared" ca="1" si="74"/>
        <v/>
      </c>
      <c r="AQ15" t="str">
        <f t="shared" si="75"/>
        <v/>
      </c>
      <c r="AR15" t="str">
        <f t="shared" si="76"/>
        <v/>
      </c>
      <c r="AS15" t="str">
        <f t="shared" ca="1" si="77"/>
        <v/>
      </c>
      <c r="AT15" t="str">
        <f t="shared" si="78"/>
        <v/>
      </c>
      <c r="AU15" t="str">
        <f t="shared" si="79"/>
        <v/>
      </c>
      <c r="AV15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5" t="str">
        <f t="shared" si="81"/>
        <v/>
      </c>
    </row>
    <row r="16" spans="1:60">
      <c r="A16" t="s">
        <v>81</v>
      </c>
      <c r="C16" t="str">
        <f t="shared" si="0"/>
        <v>seventotalgroup1_3</v>
      </c>
      <c r="D16" t="str">
        <f t="shared" si="22"/>
        <v>seventotalgroup1</v>
      </c>
      <c r="E16">
        <f t="shared" si="59"/>
        <v>3</v>
      </c>
      <c r="G16" t="b">
        <v>0</v>
      </c>
      <c r="H16">
        <v>29.99</v>
      </c>
      <c r="I16">
        <v>39000</v>
      </c>
      <c r="J16" t="s">
        <v>81</v>
      </c>
      <c r="K16">
        <v>112</v>
      </c>
      <c r="L16">
        <f t="shared" si="60"/>
        <v>112</v>
      </c>
      <c r="M16" t="str">
        <f t="shared" ca="1" si="53"/>
        <v>cu</v>
      </c>
      <c r="N16" t="s">
        <v>18</v>
      </c>
      <c r="O16" t="s">
        <v>38</v>
      </c>
      <c r="P16">
        <v>300</v>
      </c>
      <c r="Q16" t="str">
        <f t="shared" ca="1" si="61"/>
        <v>cu</v>
      </c>
      <c r="R16" t="s">
        <v>18</v>
      </c>
      <c r="S16" t="s">
        <v>38</v>
      </c>
      <c r="T16">
        <v>100</v>
      </c>
      <c r="U16" t="str">
        <f t="shared" ca="1" si="62"/>
        <v>cu</v>
      </c>
      <c r="V16" t="s">
        <v>18</v>
      </c>
      <c r="W16" t="s">
        <v>17</v>
      </c>
      <c r="X16">
        <v>40000</v>
      </c>
      <c r="Y16" t="str">
        <f t="shared" ca="1" si="63"/>
        <v/>
      </c>
      <c r="AC16" t="str">
        <f t="shared" ca="1" si="64"/>
        <v/>
      </c>
      <c r="AG16" t="str">
        <f t="shared" ca="1" si="65"/>
        <v>cu</v>
      </c>
      <c r="AH16" t="str">
        <f t="shared" si="66"/>
        <v>EN</v>
      </c>
      <c r="AI16">
        <f t="shared" si="67"/>
        <v>300</v>
      </c>
      <c r="AJ16" t="str">
        <f t="shared" ca="1" si="68"/>
        <v>cu</v>
      </c>
      <c r="AK16" t="str">
        <f t="shared" si="69"/>
        <v>EN</v>
      </c>
      <c r="AL16">
        <f t="shared" si="70"/>
        <v>100</v>
      </c>
      <c r="AM16" t="str">
        <f t="shared" ca="1" si="71"/>
        <v>cu</v>
      </c>
      <c r="AN16" t="str">
        <f t="shared" si="72"/>
        <v>GO</v>
      </c>
      <c r="AO16">
        <f t="shared" si="73"/>
        <v>40000</v>
      </c>
      <c r="AP16" t="str">
        <f t="shared" ca="1" si="74"/>
        <v/>
      </c>
      <c r="AQ16" t="str">
        <f t="shared" si="75"/>
        <v/>
      </c>
      <c r="AR16" t="str">
        <f t="shared" si="76"/>
        <v/>
      </c>
      <c r="AS16" t="str">
        <f t="shared" ca="1" si="77"/>
        <v/>
      </c>
      <c r="AT16" t="str">
        <f t="shared" si="78"/>
        <v/>
      </c>
      <c r="AU16" t="str">
        <f t="shared" si="79"/>
        <v/>
      </c>
      <c r="AV16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6" t="str">
        <f t="shared" si="81"/>
        <v/>
      </c>
    </row>
    <row r="17" spans="1:49">
      <c r="A17" t="s">
        <v>82</v>
      </c>
      <c r="C17" t="str">
        <f t="shared" si="0"/>
        <v>seventotalgroup1_4</v>
      </c>
      <c r="D17" t="str">
        <f t="shared" si="22"/>
        <v>seventotalgroup1</v>
      </c>
      <c r="E17">
        <f t="shared" si="59"/>
        <v>3</v>
      </c>
      <c r="G17" t="b">
        <v>0</v>
      </c>
      <c r="H17">
        <v>49.99</v>
      </c>
      <c r="I17">
        <v>69000</v>
      </c>
      <c r="J17" t="s">
        <v>82</v>
      </c>
      <c r="K17">
        <v>152</v>
      </c>
      <c r="L17">
        <f t="shared" si="60"/>
        <v>152</v>
      </c>
      <c r="M17" t="str">
        <f t="shared" ca="1" si="53"/>
        <v>it</v>
      </c>
      <c r="N17" t="s">
        <v>35</v>
      </c>
      <c r="O17" t="s">
        <v>91</v>
      </c>
      <c r="P17">
        <v>1500</v>
      </c>
      <c r="Q17" t="str">
        <f t="shared" ca="1" si="61"/>
        <v>cu</v>
      </c>
      <c r="R17" t="s">
        <v>18</v>
      </c>
      <c r="S17" t="s">
        <v>38</v>
      </c>
      <c r="T17">
        <v>500</v>
      </c>
      <c r="U17" t="str">
        <f t="shared" ca="1" si="62"/>
        <v>cu</v>
      </c>
      <c r="V17" t="s">
        <v>18</v>
      </c>
      <c r="W17" t="s">
        <v>17</v>
      </c>
      <c r="X17">
        <v>60000</v>
      </c>
      <c r="Y17" t="str">
        <f t="shared" ca="1" si="63"/>
        <v/>
      </c>
      <c r="AC17" t="str">
        <f t="shared" ca="1" si="64"/>
        <v/>
      </c>
      <c r="AG17" t="str">
        <f t="shared" ca="1" si="65"/>
        <v>it</v>
      </c>
      <c r="AH17" t="str">
        <f t="shared" si="66"/>
        <v>Cash_sSevenTotal</v>
      </c>
      <c r="AI17">
        <f t="shared" si="67"/>
        <v>1500</v>
      </c>
      <c r="AJ17" t="str">
        <f t="shared" ca="1" si="68"/>
        <v>cu</v>
      </c>
      <c r="AK17" t="str">
        <f t="shared" si="69"/>
        <v>EN</v>
      </c>
      <c r="AL17">
        <f t="shared" si="70"/>
        <v>500</v>
      </c>
      <c r="AM17" t="str">
        <f t="shared" ca="1" si="71"/>
        <v>cu</v>
      </c>
      <c r="AN17" t="str">
        <f t="shared" si="72"/>
        <v>GO</v>
      </c>
      <c r="AO17">
        <f t="shared" si="73"/>
        <v>60000</v>
      </c>
      <c r="AP17" t="str">
        <f t="shared" ca="1" si="74"/>
        <v/>
      </c>
      <c r="AQ17" t="str">
        <f t="shared" si="75"/>
        <v/>
      </c>
      <c r="AR17" t="str">
        <f t="shared" si="76"/>
        <v/>
      </c>
      <c r="AS17" t="str">
        <f t="shared" ca="1" si="77"/>
        <v/>
      </c>
      <c r="AT17" t="str">
        <f t="shared" si="78"/>
        <v/>
      </c>
      <c r="AU17" t="str">
        <f t="shared" si="79"/>
        <v/>
      </c>
      <c r="AV17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7" t="str">
        <f t="shared" si="81"/>
        <v/>
      </c>
    </row>
    <row r="18" spans="1:49">
      <c r="A18" t="s">
        <v>83</v>
      </c>
      <c r="C18" t="str">
        <f t="shared" si="0"/>
        <v>seventotalgroup2_1</v>
      </c>
      <c r="D18" t="str">
        <f t="shared" si="22"/>
        <v>seventotalgroup2</v>
      </c>
      <c r="E18">
        <f t="shared" si="59"/>
        <v>3</v>
      </c>
      <c r="G18" t="b">
        <v>0</v>
      </c>
      <c r="H18">
        <v>9.99</v>
      </c>
      <c r="I18">
        <v>13000</v>
      </c>
      <c r="J18" t="s">
        <v>83</v>
      </c>
      <c r="K18">
        <v>293</v>
      </c>
      <c r="L18">
        <f t="shared" si="60"/>
        <v>293</v>
      </c>
      <c r="M18" t="str">
        <f t="shared" ca="1" si="53"/>
        <v>cu</v>
      </c>
      <c r="N18" t="s">
        <v>18</v>
      </c>
      <c r="O18" t="s">
        <v>38</v>
      </c>
      <c r="P18">
        <v>100</v>
      </c>
      <c r="Q18" t="str">
        <f t="shared" ca="1" si="61"/>
        <v>cu</v>
      </c>
      <c r="R18" t="s">
        <v>18</v>
      </c>
      <c r="S18" t="s">
        <v>38</v>
      </c>
      <c r="T18">
        <v>50</v>
      </c>
      <c r="U18" t="str">
        <f t="shared" ca="1" si="62"/>
        <v>cu</v>
      </c>
      <c r="V18" t="s">
        <v>18</v>
      </c>
      <c r="W18" t="s">
        <v>17</v>
      </c>
      <c r="X18">
        <v>10000</v>
      </c>
      <c r="Y18" t="str">
        <f t="shared" ca="1" si="63"/>
        <v/>
      </c>
      <c r="AC18" t="str">
        <f t="shared" ca="1" si="64"/>
        <v/>
      </c>
      <c r="AG18" t="str">
        <f t="shared" ca="1" si="65"/>
        <v>cu</v>
      </c>
      <c r="AH18" t="str">
        <f t="shared" si="66"/>
        <v>EN</v>
      </c>
      <c r="AI18">
        <f t="shared" si="67"/>
        <v>100</v>
      </c>
      <c r="AJ18" t="str">
        <f t="shared" ca="1" si="68"/>
        <v>cu</v>
      </c>
      <c r="AK18" t="str">
        <f t="shared" si="69"/>
        <v>EN</v>
      </c>
      <c r="AL18">
        <f t="shared" si="70"/>
        <v>50</v>
      </c>
      <c r="AM18" t="str">
        <f t="shared" ca="1" si="71"/>
        <v>cu</v>
      </c>
      <c r="AN18" t="str">
        <f t="shared" si="72"/>
        <v>GO</v>
      </c>
      <c r="AO18">
        <f t="shared" si="73"/>
        <v>10000</v>
      </c>
      <c r="AP18" t="str">
        <f t="shared" ca="1" si="74"/>
        <v/>
      </c>
      <c r="AQ18" t="str">
        <f t="shared" si="75"/>
        <v/>
      </c>
      <c r="AR18" t="str">
        <f t="shared" si="76"/>
        <v/>
      </c>
      <c r="AS18" t="str">
        <f t="shared" ca="1" si="77"/>
        <v/>
      </c>
      <c r="AT18" t="str">
        <f t="shared" si="78"/>
        <v/>
      </c>
      <c r="AU18" t="str">
        <f t="shared" si="79"/>
        <v/>
      </c>
      <c r="AV18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8" t="str">
        <f t="shared" si="81"/>
        <v/>
      </c>
    </row>
    <row r="19" spans="1:49">
      <c r="A19" t="s">
        <v>84</v>
      </c>
      <c r="C19" t="str">
        <f t="shared" si="0"/>
        <v>seventotalgroup2_2</v>
      </c>
      <c r="D19" t="str">
        <f t="shared" si="22"/>
        <v>seventotalgroup2</v>
      </c>
      <c r="E19">
        <f t="shared" si="59"/>
        <v>3</v>
      </c>
      <c r="G19" t="b">
        <v>0</v>
      </c>
      <c r="H19">
        <v>14.99</v>
      </c>
      <c r="I19">
        <v>19000</v>
      </c>
      <c r="J19" t="s">
        <v>84</v>
      </c>
      <c r="K19">
        <v>364</v>
      </c>
      <c r="L19">
        <f t="shared" si="60"/>
        <v>364</v>
      </c>
      <c r="M19" t="str">
        <f t="shared" ca="1" si="53"/>
        <v>it</v>
      </c>
      <c r="N19" t="s">
        <v>35</v>
      </c>
      <c r="O19" t="s">
        <v>91</v>
      </c>
      <c r="P19">
        <v>400</v>
      </c>
      <c r="Q19" t="str">
        <f t="shared" ca="1" si="61"/>
        <v>cu</v>
      </c>
      <c r="R19" t="s">
        <v>18</v>
      </c>
      <c r="S19" t="s">
        <v>38</v>
      </c>
      <c r="T19">
        <v>75</v>
      </c>
      <c r="U19" t="str">
        <f t="shared" ca="1" si="62"/>
        <v>cu</v>
      </c>
      <c r="V19" t="s">
        <v>18</v>
      </c>
      <c r="W19" t="s">
        <v>17</v>
      </c>
      <c r="X19">
        <v>20000</v>
      </c>
      <c r="Y19" t="str">
        <f t="shared" ca="1" si="63"/>
        <v/>
      </c>
      <c r="AC19" t="str">
        <f t="shared" ca="1" si="64"/>
        <v/>
      </c>
      <c r="AG19" t="str">
        <f t="shared" ca="1" si="65"/>
        <v>it</v>
      </c>
      <c r="AH19" t="str">
        <f t="shared" si="66"/>
        <v>Cash_sSevenTotal</v>
      </c>
      <c r="AI19">
        <f t="shared" si="67"/>
        <v>400</v>
      </c>
      <c r="AJ19" t="str">
        <f t="shared" ca="1" si="68"/>
        <v>cu</v>
      </c>
      <c r="AK19" t="str">
        <f t="shared" si="69"/>
        <v>EN</v>
      </c>
      <c r="AL19">
        <f t="shared" si="70"/>
        <v>75</v>
      </c>
      <c r="AM19" t="str">
        <f t="shared" ca="1" si="71"/>
        <v>cu</v>
      </c>
      <c r="AN19" t="str">
        <f t="shared" si="72"/>
        <v>GO</v>
      </c>
      <c r="AO19">
        <f t="shared" si="73"/>
        <v>20000</v>
      </c>
      <c r="AP19" t="str">
        <f t="shared" ca="1" si="74"/>
        <v/>
      </c>
      <c r="AQ19" t="str">
        <f t="shared" si="75"/>
        <v/>
      </c>
      <c r="AR19" t="str">
        <f t="shared" si="76"/>
        <v/>
      </c>
      <c r="AS19" t="str">
        <f t="shared" ca="1" si="77"/>
        <v/>
      </c>
      <c r="AT19" t="str">
        <f t="shared" si="78"/>
        <v/>
      </c>
      <c r="AU19" t="str">
        <f t="shared" si="79"/>
        <v/>
      </c>
      <c r="AV19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9" t="str">
        <f t="shared" si="81"/>
        <v/>
      </c>
    </row>
    <row r="20" spans="1:49">
      <c r="A20" t="s">
        <v>85</v>
      </c>
      <c r="C20" t="str">
        <f t="shared" si="0"/>
        <v>seventotalgroup2_3</v>
      </c>
      <c r="D20" t="str">
        <f t="shared" si="22"/>
        <v>seventotalgroup2</v>
      </c>
      <c r="E20">
        <f t="shared" si="59"/>
        <v>3</v>
      </c>
      <c r="G20" t="b">
        <v>0</v>
      </c>
      <c r="H20">
        <v>29.99</v>
      </c>
      <c r="I20">
        <v>39000</v>
      </c>
      <c r="J20" t="s">
        <v>85</v>
      </c>
      <c r="K20">
        <v>440</v>
      </c>
      <c r="L20">
        <f t="shared" si="60"/>
        <v>440</v>
      </c>
      <c r="M20" t="str">
        <f t="shared" ca="1" si="53"/>
        <v>cu</v>
      </c>
      <c r="N20" t="s">
        <v>18</v>
      </c>
      <c r="O20" t="s">
        <v>38</v>
      </c>
      <c r="P20">
        <v>300</v>
      </c>
      <c r="Q20" t="str">
        <f t="shared" ca="1" si="61"/>
        <v>cu</v>
      </c>
      <c r="R20" t="s">
        <v>18</v>
      </c>
      <c r="S20" t="s">
        <v>38</v>
      </c>
      <c r="T20">
        <v>100</v>
      </c>
      <c r="U20" t="str">
        <f t="shared" ca="1" si="62"/>
        <v>cu</v>
      </c>
      <c r="V20" t="s">
        <v>18</v>
      </c>
      <c r="W20" t="s">
        <v>17</v>
      </c>
      <c r="X20">
        <v>40000</v>
      </c>
      <c r="Y20" t="str">
        <f t="shared" ca="1" si="63"/>
        <v/>
      </c>
      <c r="AC20" t="str">
        <f t="shared" ca="1" si="64"/>
        <v/>
      </c>
      <c r="AG20" t="str">
        <f t="shared" ca="1" si="65"/>
        <v>cu</v>
      </c>
      <c r="AH20" t="str">
        <f t="shared" si="66"/>
        <v>EN</v>
      </c>
      <c r="AI20">
        <f t="shared" si="67"/>
        <v>300</v>
      </c>
      <c r="AJ20" t="str">
        <f t="shared" ca="1" si="68"/>
        <v>cu</v>
      </c>
      <c r="AK20" t="str">
        <f t="shared" si="69"/>
        <v>EN</v>
      </c>
      <c r="AL20">
        <f t="shared" si="70"/>
        <v>100</v>
      </c>
      <c r="AM20" t="str">
        <f t="shared" ca="1" si="71"/>
        <v>cu</v>
      </c>
      <c r="AN20" t="str">
        <f t="shared" si="72"/>
        <v>GO</v>
      </c>
      <c r="AO20">
        <f t="shared" si="73"/>
        <v>40000</v>
      </c>
      <c r="AP20" t="str">
        <f t="shared" ca="1" si="74"/>
        <v/>
      </c>
      <c r="AQ20" t="str">
        <f t="shared" si="75"/>
        <v/>
      </c>
      <c r="AR20" t="str">
        <f t="shared" si="76"/>
        <v/>
      </c>
      <c r="AS20" t="str">
        <f t="shared" ca="1" si="77"/>
        <v/>
      </c>
      <c r="AT20" t="str">
        <f t="shared" si="78"/>
        <v/>
      </c>
      <c r="AU20" t="str">
        <f t="shared" si="79"/>
        <v/>
      </c>
      <c r="AV20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0" t="str">
        <f t="shared" si="81"/>
        <v/>
      </c>
    </row>
    <row r="21" spans="1:49">
      <c r="A21" t="s">
        <v>86</v>
      </c>
      <c r="C21" t="str">
        <f t="shared" si="0"/>
        <v>seventotalgroup2_4</v>
      </c>
      <c r="D21" t="str">
        <f t="shared" si="22"/>
        <v>seventotalgroup2</v>
      </c>
      <c r="E21">
        <f t="shared" si="59"/>
        <v>3</v>
      </c>
      <c r="G21" t="b">
        <v>0</v>
      </c>
      <c r="H21">
        <v>49.99</v>
      </c>
      <c r="I21">
        <v>69000</v>
      </c>
      <c r="J21" t="s">
        <v>86</v>
      </c>
      <c r="K21">
        <v>335</v>
      </c>
      <c r="L21">
        <f t="shared" si="60"/>
        <v>335</v>
      </c>
      <c r="M21" t="str">
        <f t="shared" ca="1" si="53"/>
        <v>it</v>
      </c>
      <c r="N21" t="s">
        <v>35</v>
      </c>
      <c r="O21" t="s">
        <v>91</v>
      </c>
      <c r="P21">
        <v>1200</v>
      </c>
      <c r="Q21" t="str">
        <f t="shared" ca="1" si="61"/>
        <v>cu</v>
      </c>
      <c r="R21" t="s">
        <v>18</v>
      </c>
      <c r="S21" t="s">
        <v>38</v>
      </c>
      <c r="T21">
        <v>500</v>
      </c>
      <c r="U21" t="str">
        <f t="shared" ca="1" si="62"/>
        <v>cu</v>
      </c>
      <c r="V21" t="s">
        <v>18</v>
      </c>
      <c r="W21" t="s">
        <v>17</v>
      </c>
      <c r="X21">
        <v>60000</v>
      </c>
      <c r="Y21" t="str">
        <f t="shared" ca="1" si="63"/>
        <v/>
      </c>
      <c r="AC21" t="str">
        <f t="shared" ca="1" si="64"/>
        <v/>
      </c>
      <c r="AG21" t="str">
        <f t="shared" ca="1" si="65"/>
        <v>it</v>
      </c>
      <c r="AH21" t="str">
        <f t="shared" si="66"/>
        <v>Cash_sSevenTotal</v>
      </c>
      <c r="AI21">
        <f t="shared" si="67"/>
        <v>1200</v>
      </c>
      <c r="AJ21" t="str">
        <f t="shared" ca="1" si="68"/>
        <v>cu</v>
      </c>
      <c r="AK21" t="str">
        <f t="shared" si="69"/>
        <v>EN</v>
      </c>
      <c r="AL21">
        <f t="shared" si="70"/>
        <v>500</v>
      </c>
      <c r="AM21" t="str">
        <f t="shared" ca="1" si="71"/>
        <v>cu</v>
      </c>
      <c r="AN21" t="str">
        <f t="shared" si="72"/>
        <v>GO</v>
      </c>
      <c r="AO21">
        <f t="shared" si="73"/>
        <v>60000</v>
      </c>
      <c r="AP21" t="str">
        <f t="shared" ca="1" si="74"/>
        <v/>
      </c>
      <c r="AQ21" t="str">
        <f t="shared" si="75"/>
        <v/>
      </c>
      <c r="AR21" t="str">
        <f t="shared" si="76"/>
        <v/>
      </c>
      <c r="AS21" t="str">
        <f t="shared" ca="1" si="77"/>
        <v/>
      </c>
      <c r="AT21" t="str">
        <f t="shared" si="78"/>
        <v/>
      </c>
      <c r="AU21" t="str">
        <f t="shared" si="79"/>
        <v/>
      </c>
      <c r="AV21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1" t="str">
        <f t="shared" si="81"/>
        <v/>
      </c>
    </row>
    <row r="22" spans="1:49">
      <c r="A22" t="s">
        <v>87</v>
      </c>
      <c r="C22" t="str">
        <f t="shared" si="0"/>
        <v>seventotalgroup3_1</v>
      </c>
      <c r="D22" t="str">
        <f t="shared" si="22"/>
        <v>seventotalgroup3</v>
      </c>
      <c r="E22">
        <f t="shared" si="59"/>
        <v>3</v>
      </c>
      <c r="G22" t="b">
        <v>0</v>
      </c>
      <c r="H22">
        <v>9.99</v>
      </c>
      <c r="I22">
        <v>13000</v>
      </c>
      <c r="J22" t="s">
        <v>87</v>
      </c>
      <c r="K22">
        <v>349</v>
      </c>
      <c r="L22">
        <f t="shared" si="60"/>
        <v>349</v>
      </c>
      <c r="M22" t="str">
        <f t="shared" ca="1" si="53"/>
        <v>cu</v>
      </c>
      <c r="N22" t="s">
        <v>18</v>
      </c>
      <c r="O22" t="s">
        <v>38</v>
      </c>
      <c r="P22">
        <v>100</v>
      </c>
      <c r="Q22" t="str">
        <f t="shared" ca="1" si="61"/>
        <v>cu</v>
      </c>
      <c r="R22" t="s">
        <v>18</v>
      </c>
      <c r="S22" t="s">
        <v>38</v>
      </c>
      <c r="T22">
        <v>50</v>
      </c>
      <c r="U22" t="str">
        <f t="shared" ca="1" si="62"/>
        <v>cu</v>
      </c>
      <c r="V22" t="s">
        <v>18</v>
      </c>
      <c r="W22" t="s">
        <v>17</v>
      </c>
      <c r="X22">
        <v>10000</v>
      </c>
      <c r="Y22" t="str">
        <f t="shared" ca="1" si="63"/>
        <v/>
      </c>
      <c r="AC22" t="str">
        <f t="shared" ca="1" si="64"/>
        <v/>
      </c>
      <c r="AG22" t="str">
        <f t="shared" ca="1" si="65"/>
        <v>cu</v>
      </c>
      <c r="AH22" t="str">
        <f t="shared" si="66"/>
        <v>EN</v>
      </c>
      <c r="AI22">
        <f t="shared" si="67"/>
        <v>100</v>
      </c>
      <c r="AJ22" t="str">
        <f t="shared" ca="1" si="68"/>
        <v>cu</v>
      </c>
      <c r="AK22" t="str">
        <f t="shared" si="69"/>
        <v>EN</v>
      </c>
      <c r="AL22">
        <f t="shared" si="70"/>
        <v>50</v>
      </c>
      <c r="AM22" t="str">
        <f t="shared" ca="1" si="71"/>
        <v>cu</v>
      </c>
      <c r="AN22" t="str">
        <f t="shared" si="72"/>
        <v>GO</v>
      </c>
      <c r="AO22">
        <f t="shared" si="73"/>
        <v>10000</v>
      </c>
      <c r="AP22" t="str">
        <f t="shared" ca="1" si="74"/>
        <v/>
      </c>
      <c r="AQ22" t="str">
        <f t="shared" si="75"/>
        <v/>
      </c>
      <c r="AR22" t="str">
        <f t="shared" si="76"/>
        <v/>
      </c>
      <c r="AS22" t="str">
        <f t="shared" ca="1" si="77"/>
        <v/>
      </c>
      <c r="AT22" t="str">
        <f t="shared" si="78"/>
        <v/>
      </c>
      <c r="AU22" t="str">
        <f t="shared" si="79"/>
        <v/>
      </c>
      <c r="AV22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2" t="str">
        <f t="shared" si="81"/>
        <v/>
      </c>
    </row>
    <row r="23" spans="1:49">
      <c r="A23" t="s">
        <v>88</v>
      </c>
      <c r="C23" t="str">
        <f t="shared" si="0"/>
        <v>seventotalgroup3_2</v>
      </c>
      <c r="D23" t="str">
        <f t="shared" si="22"/>
        <v>seventotalgroup3</v>
      </c>
      <c r="E23">
        <f t="shared" si="59"/>
        <v>3</v>
      </c>
      <c r="G23" t="b">
        <v>0</v>
      </c>
      <c r="H23">
        <v>14.99</v>
      </c>
      <c r="I23">
        <v>19000</v>
      </c>
      <c r="J23" t="s">
        <v>88</v>
      </c>
      <c r="K23">
        <v>901</v>
      </c>
      <c r="L23">
        <f t="shared" si="60"/>
        <v>901</v>
      </c>
      <c r="M23" t="str">
        <f t="shared" ca="1" si="53"/>
        <v>it</v>
      </c>
      <c r="N23" t="s">
        <v>35</v>
      </c>
      <c r="O23" t="s">
        <v>91</v>
      </c>
      <c r="P23">
        <v>300</v>
      </c>
      <c r="Q23" t="str">
        <f t="shared" ca="1" si="61"/>
        <v>cu</v>
      </c>
      <c r="R23" t="s">
        <v>18</v>
      </c>
      <c r="S23" t="s">
        <v>38</v>
      </c>
      <c r="T23">
        <v>75</v>
      </c>
      <c r="U23" t="str">
        <f t="shared" ca="1" si="62"/>
        <v>cu</v>
      </c>
      <c r="V23" t="s">
        <v>18</v>
      </c>
      <c r="W23" t="s">
        <v>17</v>
      </c>
      <c r="X23">
        <v>20000</v>
      </c>
      <c r="Y23" t="str">
        <f t="shared" ca="1" si="63"/>
        <v/>
      </c>
      <c r="AC23" t="str">
        <f t="shared" ca="1" si="64"/>
        <v/>
      </c>
      <c r="AG23" t="str">
        <f t="shared" ca="1" si="65"/>
        <v>it</v>
      </c>
      <c r="AH23" t="str">
        <f t="shared" si="66"/>
        <v>Cash_sSevenTotal</v>
      </c>
      <c r="AI23">
        <f t="shared" si="67"/>
        <v>300</v>
      </c>
      <c r="AJ23" t="str">
        <f t="shared" ca="1" si="68"/>
        <v>cu</v>
      </c>
      <c r="AK23" t="str">
        <f t="shared" si="69"/>
        <v>EN</v>
      </c>
      <c r="AL23">
        <f t="shared" si="70"/>
        <v>75</v>
      </c>
      <c r="AM23" t="str">
        <f t="shared" ca="1" si="71"/>
        <v>cu</v>
      </c>
      <c r="AN23" t="str">
        <f t="shared" si="72"/>
        <v>GO</v>
      </c>
      <c r="AO23">
        <f t="shared" si="73"/>
        <v>20000</v>
      </c>
      <c r="AP23" t="str">
        <f t="shared" ca="1" si="74"/>
        <v/>
      </c>
      <c r="AQ23" t="str">
        <f t="shared" si="75"/>
        <v/>
      </c>
      <c r="AR23" t="str">
        <f t="shared" si="76"/>
        <v/>
      </c>
      <c r="AS23" t="str">
        <f t="shared" ca="1" si="77"/>
        <v/>
      </c>
      <c r="AT23" t="str">
        <f t="shared" si="78"/>
        <v/>
      </c>
      <c r="AU23" t="str">
        <f t="shared" si="79"/>
        <v/>
      </c>
      <c r="AV23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3" t="str">
        <f t="shared" si="81"/>
        <v/>
      </c>
    </row>
    <row r="24" spans="1:49">
      <c r="A24" t="s">
        <v>89</v>
      </c>
      <c r="C24" t="str">
        <f t="shared" si="0"/>
        <v>seventotalgroup3_3</v>
      </c>
      <c r="D24" t="str">
        <f t="shared" si="22"/>
        <v>seventotalgroup3</v>
      </c>
      <c r="E24">
        <f t="shared" si="59"/>
        <v>3</v>
      </c>
      <c r="G24" t="b">
        <v>0</v>
      </c>
      <c r="H24">
        <v>29.99</v>
      </c>
      <c r="I24">
        <v>39000</v>
      </c>
      <c r="J24" t="s">
        <v>89</v>
      </c>
      <c r="K24">
        <v>265</v>
      </c>
      <c r="L24">
        <f t="shared" si="60"/>
        <v>265</v>
      </c>
      <c r="M24" t="str">
        <f t="shared" ca="1" si="53"/>
        <v>cu</v>
      </c>
      <c r="N24" t="s">
        <v>18</v>
      </c>
      <c r="O24" t="s">
        <v>38</v>
      </c>
      <c r="P24">
        <v>300</v>
      </c>
      <c r="Q24" t="str">
        <f t="shared" ca="1" si="61"/>
        <v>cu</v>
      </c>
      <c r="R24" t="s">
        <v>18</v>
      </c>
      <c r="S24" t="s">
        <v>38</v>
      </c>
      <c r="T24">
        <v>100</v>
      </c>
      <c r="U24" t="str">
        <f t="shared" ca="1" si="62"/>
        <v>cu</v>
      </c>
      <c r="V24" t="s">
        <v>18</v>
      </c>
      <c r="W24" t="s">
        <v>17</v>
      </c>
      <c r="X24">
        <v>40000</v>
      </c>
      <c r="Y24" t="str">
        <f t="shared" ca="1" si="63"/>
        <v/>
      </c>
      <c r="AC24" t="str">
        <f t="shared" ca="1" si="64"/>
        <v/>
      </c>
      <c r="AG24" t="str">
        <f t="shared" ca="1" si="65"/>
        <v>cu</v>
      </c>
      <c r="AH24" t="str">
        <f t="shared" si="66"/>
        <v>EN</v>
      </c>
      <c r="AI24">
        <f t="shared" si="67"/>
        <v>300</v>
      </c>
      <c r="AJ24" t="str">
        <f t="shared" ca="1" si="68"/>
        <v>cu</v>
      </c>
      <c r="AK24" t="str">
        <f t="shared" si="69"/>
        <v>EN</v>
      </c>
      <c r="AL24">
        <f t="shared" si="70"/>
        <v>100</v>
      </c>
      <c r="AM24" t="str">
        <f t="shared" ca="1" si="71"/>
        <v>cu</v>
      </c>
      <c r="AN24" t="str">
        <f t="shared" si="72"/>
        <v>GO</v>
      </c>
      <c r="AO24">
        <f t="shared" si="73"/>
        <v>40000</v>
      </c>
      <c r="AP24" t="str">
        <f t="shared" ca="1" si="74"/>
        <v/>
      </c>
      <c r="AQ24" t="str">
        <f t="shared" si="75"/>
        <v/>
      </c>
      <c r="AR24" t="str">
        <f t="shared" si="76"/>
        <v/>
      </c>
      <c r="AS24" t="str">
        <f t="shared" ca="1" si="77"/>
        <v/>
      </c>
      <c r="AT24" t="str">
        <f t="shared" si="78"/>
        <v/>
      </c>
      <c r="AU24" t="str">
        <f t="shared" si="79"/>
        <v/>
      </c>
      <c r="AV24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4" t="str">
        <f t="shared" si="81"/>
        <v/>
      </c>
    </row>
    <row r="25" spans="1:49">
      <c r="A25" t="s">
        <v>90</v>
      </c>
      <c r="C25" t="str">
        <f t="shared" si="0"/>
        <v>seventotalgroup3_4</v>
      </c>
      <c r="D25" t="str">
        <f t="shared" si="22"/>
        <v>seventotalgroup3</v>
      </c>
      <c r="E25">
        <f t="shared" si="59"/>
        <v>3</v>
      </c>
      <c r="G25" t="b">
        <v>0</v>
      </c>
      <c r="H25">
        <v>49.99</v>
      </c>
      <c r="I25">
        <v>69000</v>
      </c>
      <c r="J25" t="s">
        <v>90</v>
      </c>
      <c r="K25">
        <v>820</v>
      </c>
      <c r="L25">
        <f t="shared" si="60"/>
        <v>820</v>
      </c>
      <c r="M25" t="str">
        <f t="shared" ca="1" si="53"/>
        <v>it</v>
      </c>
      <c r="N25" t="s">
        <v>35</v>
      </c>
      <c r="O25" t="s">
        <v>91</v>
      </c>
      <c r="P25">
        <v>1000</v>
      </c>
      <c r="Q25" t="str">
        <f t="shared" ca="1" si="61"/>
        <v>cu</v>
      </c>
      <c r="R25" t="s">
        <v>18</v>
      </c>
      <c r="S25" t="s">
        <v>38</v>
      </c>
      <c r="T25">
        <v>500</v>
      </c>
      <c r="U25" t="str">
        <f t="shared" ca="1" si="62"/>
        <v>cu</v>
      </c>
      <c r="V25" t="s">
        <v>18</v>
      </c>
      <c r="W25" t="s">
        <v>17</v>
      </c>
      <c r="X25">
        <v>60000</v>
      </c>
      <c r="Y25" t="str">
        <f t="shared" ca="1" si="63"/>
        <v/>
      </c>
      <c r="AC25" t="str">
        <f t="shared" ca="1" si="64"/>
        <v/>
      </c>
      <c r="AG25" t="str">
        <f t="shared" ca="1" si="65"/>
        <v>it</v>
      </c>
      <c r="AH25" t="str">
        <f t="shared" si="66"/>
        <v>Cash_sSevenTotal</v>
      </c>
      <c r="AI25">
        <f t="shared" si="67"/>
        <v>1000</v>
      </c>
      <c r="AJ25" t="str">
        <f t="shared" ca="1" si="68"/>
        <v>cu</v>
      </c>
      <c r="AK25" t="str">
        <f t="shared" si="69"/>
        <v>EN</v>
      </c>
      <c r="AL25">
        <f t="shared" si="70"/>
        <v>500</v>
      </c>
      <c r="AM25" t="str">
        <f t="shared" ca="1" si="71"/>
        <v>cu</v>
      </c>
      <c r="AN25" t="str">
        <f t="shared" si="72"/>
        <v>GO</v>
      </c>
      <c r="AO25">
        <f t="shared" si="73"/>
        <v>60000</v>
      </c>
      <c r="AP25" t="str">
        <f t="shared" ca="1" si="74"/>
        <v/>
      </c>
      <c r="AQ25" t="str">
        <f t="shared" si="75"/>
        <v/>
      </c>
      <c r="AR25" t="str">
        <f t="shared" si="76"/>
        <v/>
      </c>
      <c r="AS25" t="str">
        <f t="shared" ca="1" si="77"/>
        <v/>
      </c>
      <c r="AT25" t="str">
        <f t="shared" si="78"/>
        <v/>
      </c>
      <c r="AU25" t="str">
        <f t="shared" si="79"/>
        <v/>
      </c>
      <c r="AV25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5" t="str">
        <f t="shared" si="81"/>
        <v/>
      </c>
    </row>
    <row r="26" spans="1:49">
      <c r="A26" t="s">
        <v>105</v>
      </c>
      <c r="C26" t="str">
        <f t="shared" ref="C26:C49" si="82">A26</f>
        <v>cashshopenergy_1</v>
      </c>
      <c r="D26" t="str">
        <f t="shared" ref="D26:D49" si="83">IF(ISERROR(FIND("_",A26)),"구분자없음",
LEFT(A26,FIND("_",A26)-1))</f>
        <v>cashshopenergy</v>
      </c>
      <c r="E26">
        <f t="shared" ref="E26:E49" si="84">COUNTA(N26,R26,V26,Z26,AD26)</f>
        <v>1</v>
      </c>
      <c r="G26" t="b">
        <v>0</v>
      </c>
      <c r="H26">
        <v>0.99</v>
      </c>
      <c r="I26">
        <v>1200</v>
      </c>
      <c r="J26" t="s">
        <v>104</v>
      </c>
      <c r="K26">
        <v>444</v>
      </c>
      <c r="L26">
        <f t="shared" ref="L26:L49" si="85">K26</f>
        <v>444</v>
      </c>
      <c r="M26" t="str">
        <f t="shared" ref="M26:M49" ca="1" si="86">IF(ISBLANK(N26),"",
VLOOKUP(N26,OFFSET(INDIRECT("$A:$B"),0,MATCH(N$1&amp;"_Verify",INDIRECT("$1:$1"),0)-1),2,0)
)</f>
        <v>cu</v>
      </c>
      <c r="N26" t="s">
        <v>18</v>
      </c>
      <c r="O26" t="s">
        <v>58</v>
      </c>
      <c r="P26">
        <v>30</v>
      </c>
      <c r="Q26" t="str">
        <f t="shared" ref="Q26:Q49" ca="1" si="87">IF(ISBLANK(R26),"",
VLOOKUP(R26,OFFSET(INDIRECT("$A:$B"),0,MATCH(R$1&amp;"_Verify",INDIRECT("$1:$1"),0)-1),2,0)
)</f>
        <v/>
      </c>
      <c r="U26" t="str">
        <f t="shared" ref="U26:U49" ca="1" si="88">IF(ISBLANK(V26),"",
VLOOKUP(V26,OFFSET(INDIRECT("$A:$B"),0,MATCH(V$1&amp;"_Verify",INDIRECT("$1:$1"),0)-1),2,0)
)</f>
        <v/>
      </c>
      <c r="Y26" t="str">
        <f t="shared" ref="Y26:Y49" ca="1" si="89">IF(ISBLANK(Z26),"",
VLOOKUP(Z26,OFFSET(INDIRECT("$A:$B"),0,MATCH(Z$1&amp;"_Verify",INDIRECT("$1:$1"),0)-1),2,0)
)</f>
        <v/>
      </c>
      <c r="AC26" t="str">
        <f t="shared" ref="AC26:AC49" ca="1" si="90">IF(ISBLANK(AD26),"",
VLOOKUP(AD26,OFFSET(INDIRECT("$A:$B"),0,MATCH(AD$1&amp;"_Verify",INDIRECT("$1:$1"),0)-1),2,0)
)</f>
        <v/>
      </c>
      <c r="AG26" t="str">
        <f t="shared" ref="AG26:AG49" ca="1" si="91">IF(LEN(M26)=0,"",M26)</f>
        <v>cu</v>
      </c>
      <c r="AH26" t="str">
        <f t="shared" ref="AH26:AH49" si="92">IF(LEN(O26)=0,"",O26)</f>
        <v>EN</v>
      </c>
      <c r="AI26">
        <f t="shared" ref="AI26:AI49" si="93">IF(LEN(P26)=0,"",P26)</f>
        <v>30</v>
      </c>
      <c r="AJ26" t="str">
        <f t="shared" ref="AJ26:AJ49" ca="1" si="94">IF(LEN(Q26)=0,"",Q26)</f>
        <v/>
      </c>
      <c r="AK26" t="str">
        <f t="shared" ref="AK26:AK49" si="95">IF(LEN(S26)=0,"",S26)</f>
        <v/>
      </c>
      <c r="AL26" t="str">
        <f t="shared" ref="AL26:AL49" si="96">IF(LEN(T26)=0,"",T26)</f>
        <v/>
      </c>
      <c r="AM26" t="str">
        <f t="shared" ref="AM26:AM49" ca="1" si="97">IF(LEN(U26)=0,"",U26)</f>
        <v/>
      </c>
      <c r="AN26" t="str">
        <f t="shared" ref="AN26:AN49" si="98">IF(LEN(W26)=0,"",W26)</f>
        <v/>
      </c>
      <c r="AO26" t="str">
        <f t="shared" ref="AO26:AO49" si="99">IF(LEN(X26)=0,"",X26)</f>
        <v/>
      </c>
      <c r="AP26" t="str">
        <f t="shared" ref="AP26:AP49" ca="1" si="100">IF(LEN(Y26)=0,"",Y26)</f>
        <v/>
      </c>
      <c r="AQ26" t="str">
        <f t="shared" ref="AQ26:AQ49" si="101">IF(LEN(AA26)=0,"",AA26)</f>
        <v/>
      </c>
      <c r="AR26" t="str">
        <f t="shared" ref="AR26:AR49" si="102">IF(LEN(AB26)=0,"",AB26)</f>
        <v/>
      </c>
      <c r="AS26" t="str">
        <f t="shared" ref="AS26:AS49" ca="1" si="103">IF(LEN(AC26)=0,"",AC26)</f>
        <v/>
      </c>
      <c r="AT26" t="str">
        <f t="shared" ref="AT26:AT49" si="104">IF(LEN(AE26)=0,"",AE26)</f>
        <v/>
      </c>
      <c r="AU26" t="str">
        <f t="shared" ref="AU26:AU49" si="105">IF(LEN(AF26)=0,"",AF26)</f>
        <v/>
      </c>
      <c r="AV26" t="str">
        <f t="shared" ref="AV26:AV49" ca="1" si="106">IF(ROW()=2,AW26,OFFSET(AV26,-1,0)&amp;IF(LEN(AW26)=0,"",","&amp;AW26))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6" t="str">
        <f t="shared" ref="AW26:AW49" si="107">IF(G26=FALSE,"",
"{"""&amp;C$1&amp;""":"""&amp;C26&amp;""""
&amp;","""&amp;K$1&amp;""":"&amp;K26
&amp;IF(LEN(M26)=0,"",","""&amp;M$1&amp;""":"""&amp;M26&amp;"""")
&amp;IF(LEN(O26)=0,"",","""&amp;O$1&amp;""":"""&amp;O26&amp;"""")
&amp;IF(LEN(P26)=0,"",","""&amp;P$1&amp;""":"&amp;P26)
&amp;IF(LEN(Q26)=0,"",","""&amp;Q$1&amp;""":"""&amp;Q26&amp;"""")
&amp;IF(LEN(S26)=0,"",","""&amp;S$1&amp;""":"""&amp;S26&amp;"""")
&amp;IF(LEN(T26)=0,"",","""&amp;T$1&amp;""":"&amp;T26)
&amp;IF(LEN(U26)=0,"",","""&amp;U$1&amp;""":"""&amp;U26&amp;"""")
&amp;IF(LEN(W26)=0,"",","""&amp;W$1&amp;""":"""&amp;W26&amp;"""")
&amp;IF(LEN(X26)=0,"",","""&amp;X$1&amp;""":"&amp;X26)
&amp;IF(LEN(Y26)=0,"",","""&amp;Y$1&amp;""":"""&amp;Y26&amp;"""")
&amp;IF(LEN(AA26)=0,"",","""&amp;AA$1&amp;""":"""&amp;AA26&amp;"""")
&amp;IF(LEN(AB26)=0,"",","""&amp;AB$1&amp;""":"&amp;AB26)
&amp;IF(LEN(AC26)=0,"",","""&amp;AC$1&amp;""":"""&amp;AC26&amp;"""")
&amp;IF(LEN(AE26)=0,"",","""&amp;AE$1&amp;""":"""&amp;AE26&amp;"""")
&amp;IF(LEN(AF26)=0,"",","""&amp;AF$1&amp;""":"&amp;AF26)&amp;"}")</f>
        <v/>
      </c>
    </row>
    <row r="27" spans="1:49">
      <c r="A27" t="s">
        <v>106</v>
      </c>
      <c r="C27" t="str">
        <f t="shared" si="82"/>
        <v>cashshopenergy_2</v>
      </c>
      <c r="D27" t="str">
        <f t="shared" si="83"/>
        <v>cashshopenergy</v>
      </c>
      <c r="E27">
        <f t="shared" si="84"/>
        <v>1</v>
      </c>
      <c r="G27" t="b">
        <v>0</v>
      </c>
      <c r="H27">
        <v>4.99</v>
      </c>
      <c r="I27">
        <v>5900</v>
      </c>
      <c r="J27" t="s">
        <v>106</v>
      </c>
      <c r="K27">
        <v>348</v>
      </c>
      <c r="L27">
        <f t="shared" si="85"/>
        <v>348</v>
      </c>
      <c r="M27" t="str">
        <f t="shared" ca="1" si="86"/>
        <v>cu</v>
      </c>
      <c r="N27" t="s">
        <v>18</v>
      </c>
      <c r="O27" t="s">
        <v>58</v>
      </c>
      <c r="P27">
        <v>90</v>
      </c>
      <c r="Q27" t="str">
        <f t="shared" ca="1" si="87"/>
        <v/>
      </c>
      <c r="U27" t="str">
        <f t="shared" ca="1" si="88"/>
        <v/>
      </c>
      <c r="Y27" t="str">
        <f t="shared" ca="1" si="89"/>
        <v/>
      </c>
      <c r="AC27" t="str">
        <f t="shared" ca="1" si="90"/>
        <v/>
      </c>
      <c r="AG27" t="str">
        <f t="shared" ca="1" si="91"/>
        <v>cu</v>
      </c>
      <c r="AH27" t="str">
        <f t="shared" si="92"/>
        <v>EN</v>
      </c>
      <c r="AI27">
        <f t="shared" si="93"/>
        <v>90</v>
      </c>
      <c r="AJ27" t="str">
        <f t="shared" ca="1" si="94"/>
        <v/>
      </c>
      <c r="AK27" t="str">
        <f t="shared" si="95"/>
        <v/>
      </c>
      <c r="AL27" t="str">
        <f t="shared" si="96"/>
        <v/>
      </c>
      <c r="AM27" t="str">
        <f t="shared" ca="1" si="97"/>
        <v/>
      </c>
      <c r="AN27" t="str">
        <f t="shared" si="98"/>
        <v/>
      </c>
      <c r="AO27" t="str">
        <f t="shared" si="99"/>
        <v/>
      </c>
      <c r="AP27" t="str">
        <f t="shared" ca="1" si="100"/>
        <v/>
      </c>
      <c r="AQ27" t="str">
        <f t="shared" si="101"/>
        <v/>
      </c>
      <c r="AR27" t="str">
        <f t="shared" si="102"/>
        <v/>
      </c>
      <c r="AS27" t="str">
        <f t="shared" ca="1" si="103"/>
        <v/>
      </c>
      <c r="AT27" t="str">
        <f t="shared" si="104"/>
        <v/>
      </c>
      <c r="AU27" t="str">
        <f t="shared" si="105"/>
        <v/>
      </c>
      <c r="AV27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7" t="str">
        <f t="shared" si="107"/>
        <v/>
      </c>
    </row>
    <row r="28" spans="1:49">
      <c r="A28" t="s">
        <v>107</v>
      </c>
      <c r="C28" t="str">
        <f t="shared" si="82"/>
        <v>cashshopenergy_3</v>
      </c>
      <c r="D28" t="str">
        <f t="shared" si="83"/>
        <v>cashshopenergy</v>
      </c>
      <c r="E28">
        <f t="shared" si="84"/>
        <v>1</v>
      </c>
      <c r="G28" t="b">
        <v>0</v>
      </c>
      <c r="H28">
        <v>9.99</v>
      </c>
      <c r="I28">
        <v>12000</v>
      </c>
      <c r="J28" t="s">
        <v>107</v>
      </c>
      <c r="K28">
        <v>653</v>
      </c>
      <c r="L28">
        <f t="shared" si="85"/>
        <v>653</v>
      </c>
      <c r="M28" t="str">
        <f t="shared" ca="1" si="86"/>
        <v>cu</v>
      </c>
      <c r="N28" t="s">
        <v>18</v>
      </c>
      <c r="O28" t="s">
        <v>58</v>
      </c>
      <c r="P28">
        <v>260</v>
      </c>
      <c r="Q28" t="str">
        <f t="shared" ca="1" si="87"/>
        <v/>
      </c>
      <c r="U28" t="str">
        <f t="shared" ca="1" si="88"/>
        <v/>
      </c>
      <c r="Y28" t="str">
        <f t="shared" ca="1" si="89"/>
        <v/>
      </c>
      <c r="AC28" t="str">
        <f t="shared" ca="1" si="90"/>
        <v/>
      </c>
      <c r="AG28" t="str">
        <f t="shared" ca="1" si="91"/>
        <v>cu</v>
      </c>
      <c r="AH28" t="str">
        <f t="shared" si="92"/>
        <v>EN</v>
      </c>
      <c r="AI28">
        <f t="shared" si="93"/>
        <v>260</v>
      </c>
      <c r="AJ28" t="str">
        <f t="shared" ca="1" si="94"/>
        <v/>
      </c>
      <c r="AK28" t="str">
        <f t="shared" si="95"/>
        <v/>
      </c>
      <c r="AL28" t="str">
        <f t="shared" si="96"/>
        <v/>
      </c>
      <c r="AM28" t="str">
        <f t="shared" ca="1" si="97"/>
        <v/>
      </c>
      <c r="AN28" t="str">
        <f t="shared" si="98"/>
        <v/>
      </c>
      <c r="AO28" t="str">
        <f t="shared" si="99"/>
        <v/>
      </c>
      <c r="AP28" t="str">
        <f t="shared" ca="1" si="100"/>
        <v/>
      </c>
      <c r="AQ28" t="str">
        <f t="shared" si="101"/>
        <v/>
      </c>
      <c r="AR28" t="str">
        <f t="shared" si="102"/>
        <v/>
      </c>
      <c r="AS28" t="str">
        <f t="shared" ca="1" si="103"/>
        <v/>
      </c>
      <c r="AT28" t="str">
        <f t="shared" si="104"/>
        <v/>
      </c>
      <c r="AU28" t="str">
        <f t="shared" si="105"/>
        <v/>
      </c>
      <c r="AV28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8" t="str">
        <f t="shared" si="107"/>
        <v/>
      </c>
    </row>
    <row r="29" spans="1:49">
      <c r="A29" t="s">
        <v>108</v>
      </c>
      <c r="C29" t="str">
        <f t="shared" si="82"/>
        <v>cashshopenergy_4</v>
      </c>
      <c r="D29" t="str">
        <f t="shared" si="83"/>
        <v>cashshopenergy</v>
      </c>
      <c r="E29">
        <f t="shared" si="84"/>
        <v>1</v>
      </c>
      <c r="G29" t="b">
        <v>0</v>
      </c>
      <c r="H29">
        <v>19.989999999999998</v>
      </c>
      <c r="I29">
        <v>25000</v>
      </c>
      <c r="J29" t="s">
        <v>108</v>
      </c>
      <c r="K29">
        <v>487</v>
      </c>
      <c r="L29">
        <f t="shared" si="85"/>
        <v>487</v>
      </c>
      <c r="M29" t="str">
        <f t="shared" ca="1" si="86"/>
        <v>cu</v>
      </c>
      <c r="N29" t="s">
        <v>18</v>
      </c>
      <c r="O29" t="s">
        <v>58</v>
      </c>
      <c r="P29">
        <v>525</v>
      </c>
      <c r="Q29" t="str">
        <f t="shared" ca="1" si="87"/>
        <v/>
      </c>
      <c r="U29" t="str">
        <f t="shared" ca="1" si="88"/>
        <v/>
      </c>
      <c r="Y29" t="str">
        <f t="shared" ca="1" si="89"/>
        <v/>
      </c>
      <c r="AC29" t="str">
        <f t="shared" ca="1" si="90"/>
        <v/>
      </c>
      <c r="AG29" t="str">
        <f t="shared" ca="1" si="91"/>
        <v>cu</v>
      </c>
      <c r="AH29" t="str">
        <f t="shared" si="92"/>
        <v>EN</v>
      </c>
      <c r="AI29">
        <f t="shared" si="93"/>
        <v>525</v>
      </c>
      <c r="AJ29" t="str">
        <f t="shared" ca="1" si="94"/>
        <v/>
      </c>
      <c r="AK29" t="str">
        <f t="shared" si="95"/>
        <v/>
      </c>
      <c r="AL29" t="str">
        <f t="shared" si="96"/>
        <v/>
      </c>
      <c r="AM29" t="str">
        <f t="shared" ca="1" si="97"/>
        <v/>
      </c>
      <c r="AN29" t="str">
        <f t="shared" si="98"/>
        <v/>
      </c>
      <c r="AO29" t="str">
        <f t="shared" si="99"/>
        <v/>
      </c>
      <c r="AP29" t="str">
        <f t="shared" ca="1" si="100"/>
        <v/>
      </c>
      <c r="AQ29" t="str">
        <f t="shared" si="101"/>
        <v/>
      </c>
      <c r="AR29" t="str">
        <f t="shared" si="102"/>
        <v/>
      </c>
      <c r="AS29" t="str">
        <f t="shared" ca="1" si="103"/>
        <v/>
      </c>
      <c r="AT29" t="str">
        <f t="shared" si="104"/>
        <v/>
      </c>
      <c r="AU29" t="str">
        <f t="shared" si="105"/>
        <v/>
      </c>
      <c r="AV29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9" t="str">
        <f t="shared" si="107"/>
        <v/>
      </c>
    </row>
    <row r="30" spans="1:49">
      <c r="A30" t="s">
        <v>109</v>
      </c>
      <c r="C30" t="str">
        <f t="shared" si="82"/>
        <v>cashshopenergy_5</v>
      </c>
      <c r="D30" t="str">
        <f t="shared" si="83"/>
        <v>cashshopenergy</v>
      </c>
      <c r="E30">
        <f t="shared" si="84"/>
        <v>1</v>
      </c>
      <c r="G30" t="b">
        <v>0</v>
      </c>
      <c r="H30">
        <v>49.99</v>
      </c>
      <c r="I30">
        <v>65000</v>
      </c>
      <c r="J30" t="s">
        <v>109</v>
      </c>
      <c r="K30">
        <v>168</v>
      </c>
      <c r="L30">
        <f t="shared" si="85"/>
        <v>168</v>
      </c>
      <c r="M30" t="str">
        <f t="shared" ca="1" si="86"/>
        <v>cu</v>
      </c>
      <c r="N30" t="s">
        <v>18</v>
      </c>
      <c r="O30" t="s">
        <v>58</v>
      </c>
      <c r="P30">
        <v>1600</v>
      </c>
      <c r="Q30" t="str">
        <f t="shared" ca="1" si="87"/>
        <v/>
      </c>
      <c r="U30" t="str">
        <f t="shared" ca="1" si="88"/>
        <v/>
      </c>
      <c r="Y30" t="str">
        <f t="shared" ca="1" si="89"/>
        <v/>
      </c>
      <c r="AC30" t="str">
        <f t="shared" ca="1" si="90"/>
        <v/>
      </c>
      <c r="AG30" t="str">
        <f t="shared" ca="1" si="91"/>
        <v>cu</v>
      </c>
      <c r="AH30" t="str">
        <f t="shared" si="92"/>
        <v>EN</v>
      </c>
      <c r="AI30">
        <f t="shared" si="93"/>
        <v>1600</v>
      </c>
      <c r="AJ30" t="str">
        <f t="shared" ca="1" si="94"/>
        <v/>
      </c>
      <c r="AK30" t="str">
        <f t="shared" si="95"/>
        <v/>
      </c>
      <c r="AL30" t="str">
        <f t="shared" si="96"/>
        <v/>
      </c>
      <c r="AM30" t="str">
        <f t="shared" ca="1" si="97"/>
        <v/>
      </c>
      <c r="AN30" t="str">
        <f t="shared" si="98"/>
        <v/>
      </c>
      <c r="AO30" t="str">
        <f t="shared" si="99"/>
        <v/>
      </c>
      <c r="AP30" t="str">
        <f t="shared" ca="1" si="100"/>
        <v/>
      </c>
      <c r="AQ30" t="str">
        <f t="shared" si="101"/>
        <v/>
      </c>
      <c r="AR30" t="str">
        <f t="shared" si="102"/>
        <v/>
      </c>
      <c r="AS30" t="str">
        <f t="shared" ca="1" si="103"/>
        <v/>
      </c>
      <c r="AT30" t="str">
        <f t="shared" si="104"/>
        <v/>
      </c>
      <c r="AU30" t="str">
        <f t="shared" si="105"/>
        <v/>
      </c>
      <c r="AV30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0" t="str">
        <f t="shared" si="107"/>
        <v/>
      </c>
    </row>
    <row r="31" spans="1:49">
      <c r="A31" t="s">
        <v>110</v>
      </c>
      <c r="C31" t="str">
        <f t="shared" si="82"/>
        <v>cashshopenergy_6</v>
      </c>
      <c r="D31" t="str">
        <f t="shared" si="83"/>
        <v>cashshopenergy</v>
      </c>
      <c r="E31">
        <f t="shared" si="84"/>
        <v>1</v>
      </c>
      <c r="G31" t="b">
        <v>0</v>
      </c>
      <c r="H31">
        <v>99.99</v>
      </c>
      <c r="I31">
        <v>119000</v>
      </c>
      <c r="J31" t="s">
        <v>110</v>
      </c>
      <c r="K31">
        <v>947</v>
      </c>
      <c r="L31">
        <f t="shared" si="85"/>
        <v>947</v>
      </c>
      <c r="M31" t="str">
        <f t="shared" ca="1" si="86"/>
        <v>cu</v>
      </c>
      <c r="N31" t="s">
        <v>18</v>
      </c>
      <c r="O31" t="s">
        <v>58</v>
      </c>
      <c r="P31">
        <v>3600</v>
      </c>
      <c r="Q31" t="str">
        <f t="shared" ca="1" si="87"/>
        <v/>
      </c>
      <c r="U31" t="str">
        <f t="shared" ca="1" si="88"/>
        <v/>
      </c>
      <c r="Y31" t="str">
        <f t="shared" ca="1" si="89"/>
        <v/>
      </c>
      <c r="AC31" t="str">
        <f t="shared" ca="1" si="90"/>
        <v/>
      </c>
      <c r="AG31" t="str">
        <f t="shared" ca="1" si="91"/>
        <v>cu</v>
      </c>
      <c r="AH31" t="str">
        <f t="shared" si="92"/>
        <v>EN</v>
      </c>
      <c r="AI31">
        <f t="shared" si="93"/>
        <v>3600</v>
      </c>
      <c r="AJ31" t="str">
        <f t="shared" ca="1" si="94"/>
        <v/>
      </c>
      <c r="AK31" t="str">
        <f t="shared" si="95"/>
        <v/>
      </c>
      <c r="AL31" t="str">
        <f t="shared" si="96"/>
        <v/>
      </c>
      <c r="AM31" t="str">
        <f t="shared" ca="1" si="97"/>
        <v/>
      </c>
      <c r="AN31" t="str">
        <f t="shared" si="98"/>
        <v/>
      </c>
      <c r="AO31" t="str">
        <f t="shared" si="99"/>
        <v/>
      </c>
      <c r="AP31" t="str">
        <f t="shared" ca="1" si="100"/>
        <v/>
      </c>
      <c r="AQ31" t="str">
        <f t="shared" si="101"/>
        <v/>
      </c>
      <c r="AR31" t="str">
        <f t="shared" si="102"/>
        <v/>
      </c>
      <c r="AS31" t="str">
        <f t="shared" ca="1" si="103"/>
        <v/>
      </c>
      <c r="AT31" t="str">
        <f t="shared" si="104"/>
        <v/>
      </c>
      <c r="AU31" t="str">
        <f t="shared" si="105"/>
        <v/>
      </c>
      <c r="AV31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1" t="str">
        <f t="shared" si="107"/>
        <v/>
      </c>
    </row>
    <row r="32" spans="1:49">
      <c r="A32" t="s">
        <v>112</v>
      </c>
      <c r="C32" t="str">
        <f t="shared" si="82"/>
        <v>cashshopenergy_1_more</v>
      </c>
      <c r="D32" t="str">
        <f t="shared" si="83"/>
        <v>cashshopenergy</v>
      </c>
      <c r="E32">
        <f t="shared" si="84"/>
        <v>1</v>
      </c>
      <c r="G32" t="b">
        <v>0</v>
      </c>
      <c r="H32">
        <v>0.99</v>
      </c>
      <c r="I32">
        <v>1200</v>
      </c>
      <c r="J32" t="s">
        <v>111</v>
      </c>
      <c r="K32">
        <v>224</v>
      </c>
      <c r="L32">
        <f t="shared" si="85"/>
        <v>224</v>
      </c>
      <c r="M32" t="str">
        <f t="shared" ca="1" si="86"/>
        <v>cu</v>
      </c>
      <c r="N32" t="s">
        <v>18</v>
      </c>
      <c r="O32" t="s">
        <v>58</v>
      </c>
      <c r="P32">
        <v>90</v>
      </c>
      <c r="Q32" t="str">
        <f t="shared" ca="1" si="87"/>
        <v/>
      </c>
      <c r="U32" t="str">
        <f t="shared" ca="1" si="88"/>
        <v/>
      </c>
      <c r="Y32" t="str">
        <f t="shared" ca="1" si="89"/>
        <v/>
      </c>
      <c r="AC32" t="str">
        <f t="shared" ca="1" si="90"/>
        <v/>
      </c>
      <c r="AG32" t="str">
        <f t="shared" ca="1" si="91"/>
        <v>cu</v>
      </c>
      <c r="AH32" t="str">
        <f t="shared" si="92"/>
        <v>EN</v>
      </c>
      <c r="AI32">
        <f t="shared" si="93"/>
        <v>90</v>
      </c>
      <c r="AJ32" t="str">
        <f t="shared" ca="1" si="94"/>
        <v/>
      </c>
      <c r="AK32" t="str">
        <f t="shared" si="95"/>
        <v/>
      </c>
      <c r="AL32" t="str">
        <f t="shared" si="96"/>
        <v/>
      </c>
      <c r="AM32" t="str">
        <f t="shared" ca="1" si="97"/>
        <v/>
      </c>
      <c r="AN32" t="str">
        <f t="shared" si="98"/>
        <v/>
      </c>
      <c r="AO32" t="str">
        <f t="shared" si="99"/>
        <v/>
      </c>
      <c r="AP32" t="str">
        <f t="shared" ca="1" si="100"/>
        <v/>
      </c>
      <c r="AQ32" t="str">
        <f t="shared" si="101"/>
        <v/>
      </c>
      <c r="AR32" t="str">
        <f t="shared" si="102"/>
        <v/>
      </c>
      <c r="AS32" t="str">
        <f t="shared" ca="1" si="103"/>
        <v/>
      </c>
      <c r="AT32" t="str">
        <f t="shared" si="104"/>
        <v/>
      </c>
      <c r="AU32" t="str">
        <f t="shared" si="105"/>
        <v/>
      </c>
      <c r="AV32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2" t="str">
        <f t="shared" si="107"/>
        <v/>
      </c>
    </row>
    <row r="33" spans="1:49">
      <c r="A33" t="s">
        <v>113</v>
      </c>
      <c r="C33" t="str">
        <f t="shared" si="82"/>
        <v>cashshopenergy_2_more</v>
      </c>
      <c r="D33" t="str">
        <f t="shared" si="83"/>
        <v>cashshopenergy</v>
      </c>
      <c r="E33">
        <f t="shared" si="84"/>
        <v>1</v>
      </c>
      <c r="G33" t="b">
        <v>0</v>
      </c>
      <c r="H33">
        <v>4.99</v>
      </c>
      <c r="I33">
        <v>5900</v>
      </c>
      <c r="J33" t="s">
        <v>113</v>
      </c>
      <c r="K33">
        <v>392</v>
      </c>
      <c r="L33">
        <f t="shared" si="85"/>
        <v>392</v>
      </c>
      <c r="M33" t="str">
        <f t="shared" ca="1" si="86"/>
        <v>cu</v>
      </c>
      <c r="N33" t="s">
        <v>18</v>
      </c>
      <c r="O33" t="s">
        <v>58</v>
      </c>
      <c r="P33">
        <v>270</v>
      </c>
      <c r="Q33" t="str">
        <f t="shared" ca="1" si="87"/>
        <v/>
      </c>
      <c r="U33" t="str">
        <f t="shared" ca="1" si="88"/>
        <v/>
      </c>
      <c r="Y33" t="str">
        <f t="shared" ca="1" si="89"/>
        <v/>
      </c>
      <c r="AC33" t="str">
        <f t="shared" ca="1" si="90"/>
        <v/>
      </c>
      <c r="AG33" t="str">
        <f t="shared" ca="1" si="91"/>
        <v>cu</v>
      </c>
      <c r="AH33" t="str">
        <f t="shared" si="92"/>
        <v>EN</v>
      </c>
      <c r="AI33">
        <f t="shared" si="93"/>
        <v>270</v>
      </c>
      <c r="AJ33" t="str">
        <f t="shared" ca="1" si="94"/>
        <v/>
      </c>
      <c r="AK33" t="str">
        <f t="shared" si="95"/>
        <v/>
      </c>
      <c r="AL33" t="str">
        <f t="shared" si="96"/>
        <v/>
      </c>
      <c r="AM33" t="str">
        <f t="shared" ca="1" si="97"/>
        <v/>
      </c>
      <c r="AN33" t="str">
        <f t="shared" si="98"/>
        <v/>
      </c>
      <c r="AO33" t="str">
        <f t="shared" si="99"/>
        <v/>
      </c>
      <c r="AP33" t="str">
        <f t="shared" ca="1" si="100"/>
        <v/>
      </c>
      <c r="AQ33" t="str">
        <f t="shared" si="101"/>
        <v/>
      </c>
      <c r="AR33" t="str">
        <f t="shared" si="102"/>
        <v/>
      </c>
      <c r="AS33" t="str">
        <f t="shared" ca="1" si="103"/>
        <v/>
      </c>
      <c r="AT33" t="str">
        <f t="shared" si="104"/>
        <v/>
      </c>
      <c r="AU33" t="str">
        <f t="shared" si="105"/>
        <v/>
      </c>
      <c r="AV33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3" t="str">
        <f t="shared" si="107"/>
        <v/>
      </c>
    </row>
    <row r="34" spans="1:49">
      <c r="A34" t="s">
        <v>114</v>
      </c>
      <c r="C34" t="str">
        <f t="shared" si="82"/>
        <v>cashshopenergy_3_more</v>
      </c>
      <c r="D34" t="str">
        <f t="shared" si="83"/>
        <v>cashshopenergy</v>
      </c>
      <c r="E34">
        <f t="shared" si="84"/>
        <v>1</v>
      </c>
      <c r="G34" t="b">
        <v>0</v>
      </c>
      <c r="H34">
        <v>9.99</v>
      </c>
      <c r="I34">
        <v>12000</v>
      </c>
      <c r="J34" t="s">
        <v>114</v>
      </c>
      <c r="K34">
        <v>759</v>
      </c>
      <c r="L34">
        <f t="shared" si="85"/>
        <v>759</v>
      </c>
      <c r="M34" t="str">
        <f t="shared" ca="1" si="86"/>
        <v>cu</v>
      </c>
      <c r="N34" t="s">
        <v>18</v>
      </c>
      <c r="O34" t="s">
        <v>58</v>
      </c>
      <c r="P34">
        <v>780</v>
      </c>
      <c r="Q34" t="str">
        <f t="shared" ca="1" si="87"/>
        <v/>
      </c>
      <c r="U34" t="str">
        <f t="shared" ca="1" si="88"/>
        <v/>
      </c>
      <c r="Y34" t="str">
        <f t="shared" ca="1" si="89"/>
        <v/>
      </c>
      <c r="AC34" t="str">
        <f t="shared" ca="1" si="90"/>
        <v/>
      </c>
      <c r="AG34" t="str">
        <f t="shared" ca="1" si="91"/>
        <v>cu</v>
      </c>
      <c r="AH34" t="str">
        <f t="shared" si="92"/>
        <v>EN</v>
      </c>
      <c r="AI34">
        <f t="shared" si="93"/>
        <v>780</v>
      </c>
      <c r="AJ34" t="str">
        <f t="shared" ca="1" si="94"/>
        <v/>
      </c>
      <c r="AK34" t="str">
        <f t="shared" si="95"/>
        <v/>
      </c>
      <c r="AL34" t="str">
        <f t="shared" si="96"/>
        <v/>
      </c>
      <c r="AM34" t="str">
        <f t="shared" ca="1" si="97"/>
        <v/>
      </c>
      <c r="AN34" t="str">
        <f t="shared" si="98"/>
        <v/>
      </c>
      <c r="AO34" t="str">
        <f t="shared" si="99"/>
        <v/>
      </c>
      <c r="AP34" t="str">
        <f t="shared" ca="1" si="100"/>
        <v/>
      </c>
      <c r="AQ34" t="str">
        <f t="shared" si="101"/>
        <v/>
      </c>
      <c r="AR34" t="str">
        <f t="shared" si="102"/>
        <v/>
      </c>
      <c r="AS34" t="str">
        <f t="shared" ca="1" si="103"/>
        <v/>
      </c>
      <c r="AT34" t="str">
        <f t="shared" si="104"/>
        <v/>
      </c>
      <c r="AU34" t="str">
        <f t="shared" si="105"/>
        <v/>
      </c>
      <c r="AV34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4" t="str">
        <f t="shared" si="107"/>
        <v/>
      </c>
    </row>
    <row r="35" spans="1:49">
      <c r="A35" t="s">
        <v>115</v>
      </c>
      <c r="C35" t="str">
        <f t="shared" si="82"/>
        <v>cashshopenergy_4_more</v>
      </c>
      <c r="D35" t="str">
        <f t="shared" si="83"/>
        <v>cashshopenergy</v>
      </c>
      <c r="E35">
        <f t="shared" si="84"/>
        <v>1</v>
      </c>
      <c r="G35" t="b">
        <v>0</v>
      </c>
      <c r="H35">
        <v>19.989999999999998</v>
      </c>
      <c r="I35">
        <v>25000</v>
      </c>
      <c r="J35" t="s">
        <v>115</v>
      </c>
      <c r="K35">
        <v>837</v>
      </c>
      <c r="L35">
        <f t="shared" si="85"/>
        <v>837</v>
      </c>
      <c r="M35" t="str">
        <f t="shared" ca="1" si="86"/>
        <v>cu</v>
      </c>
      <c r="N35" t="s">
        <v>18</v>
      </c>
      <c r="O35" t="s">
        <v>58</v>
      </c>
      <c r="P35">
        <v>1575</v>
      </c>
      <c r="Q35" t="str">
        <f t="shared" ca="1" si="87"/>
        <v/>
      </c>
      <c r="U35" t="str">
        <f t="shared" ca="1" si="88"/>
        <v/>
      </c>
      <c r="Y35" t="str">
        <f t="shared" ca="1" si="89"/>
        <v/>
      </c>
      <c r="AC35" t="str">
        <f t="shared" ca="1" si="90"/>
        <v/>
      </c>
      <c r="AG35" t="str">
        <f t="shared" ca="1" si="91"/>
        <v>cu</v>
      </c>
      <c r="AH35" t="str">
        <f t="shared" si="92"/>
        <v>EN</v>
      </c>
      <c r="AI35">
        <f t="shared" si="93"/>
        <v>1575</v>
      </c>
      <c r="AJ35" t="str">
        <f t="shared" ca="1" si="94"/>
        <v/>
      </c>
      <c r="AK35" t="str">
        <f t="shared" si="95"/>
        <v/>
      </c>
      <c r="AL35" t="str">
        <f t="shared" si="96"/>
        <v/>
      </c>
      <c r="AM35" t="str">
        <f t="shared" ca="1" si="97"/>
        <v/>
      </c>
      <c r="AN35" t="str">
        <f t="shared" si="98"/>
        <v/>
      </c>
      <c r="AO35" t="str">
        <f t="shared" si="99"/>
        <v/>
      </c>
      <c r="AP35" t="str">
        <f t="shared" ca="1" si="100"/>
        <v/>
      </c>
      <c r="AQ35" t="str">
        <f t="shared" si="101"/>
        <v/>
      </c>
      <c r="AR35" t="str">
        <f t="shared" si="102"/>
        <v/>
      </c>
      <c r="AS35" t="str">
        <f t="shared" ca="1" si="103"/>
        <v/>
      </c>
      <c r="AT35" t="str">
        <f t="shared" si="104"/>
        <v/>
      </c>
      <c r="AU35" t="str">
        <f t="shared" si="105"/>
        <v/>
      </c>
      <c r="AV35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5" t="str">
        <f t="shared" si="107"/>
        <v/>
      </c>
    </row>
    <row r="36" spans="1:49">
      <c r="A36" t="s">
        <v>116</v>
      </c>
      <c r="C36" t="str">
        <f t="shared" si="82"/>
        <v>cashshopenergy_5_more</v>
      </c>
      <c r="D36" t="str">
        <f t="shared" si="83"/>
        <v>cashshopenergy</v>
      </c>
      <c r="E36">
        <f t="shared" si="84"/>
        <v>1</v>
      </c>
      <c r="G36" t="b">
        <v>0</v>
      </c>
      <c r="H36">
        <v>49.99</v>
      </c>
      <c r="I36">
        <v>65000</v>
      </c>
      <c r="J36" t="s">
        <v>116</v>
      </c>
      <c r="K36">
        <v>820</v>
      </c>
      <c r="L36">
        <f t="shared" si="85"/>
        <v>820</v>
      </c>
      <c r="M36" t="str">
        <f t="shared" ca="1" si="86"/>
        <v>cu</v>
      </c>
      <c r="N36" t="s">
        <v>18</v>
      </c>
      <c r="O36" t="s">
        <v>58</v>
      </c>
      <c r="P36">
        <v>4800</v>
      </c>
      <c r="Q36" t="str">
        <f t="shared" ca="1" si="87"/>
        <v/>
      </c>
      <c r="U36" t="str">
        <f t="shared" ca="1" si="88"/>
        <v/>
      </c>
      <c r="Y36" t="str">
        <f t="shared" ca="1" si="89"/>
        <v/>
      </c>
      <c r="AC36" t="str">
        <f t="shared" ca="1" si="90"/>
        <v/>
      </c>
      <c r="AG36" t="str">
        <f t="shared" ca="1" si="91"/>
        <v>cu</v>
      </c>
      <c r="AH36" t="str">
        <f t="shared" si="92"/>
        <v>EN</v>
      </c>
      <c r="AI36">
        <f t="shared" si="93"/>
        <v>4800</v>
      </c>
      <c r="AJ36" t="str">
        <f t="shared" ca="1" si="94"/>
        <v/>
      </c>
      <c r="AK36" t="str">
        <f t="shared" si="95"/>
        <v/>
      </c>
      <c r="AL36" t="str">
        <f t="shared" si="96"/>
        <v/>
      </c>
      <c r="AM36" t="str">
        <f t="shared" ca="1" si="97"/>
        <v/>
      </c>
      <c r="AN36" t="str">
        <f t="shared" si="98"/>
        <v/>
      </c>
      <c r="AO36" t="str">
        <f t="shared" si="99"/>
        <v/>
      </c>
      <c r="AP36" t="str">
        <f t="shared" ca="1" si="100"/>
        <v/>
      </c>
      <c r="AQ36" t="str">
        <f t="shared" si="101"/>
        <v/>
      </c>
      <c r="AR36" t="str">
        <f t="shared" si="102"/>
        <v/>
      </c>
      <c r="AS36" t="str">
        <f t="shared" ca="1" si="103"/>
        <v/>
      </c>
      <c r="AT36" t="str">
        <f t="shared" si="104"/>
        <v/>
      </c>
      <c r="AU36" t="str">
        <f t="shared" si="105"/>
        <v/>
      </c>
      <c r="AV36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6" t="str">
        <f t="shared" si="107"/>
        <v/>
      </c>
    </row>
    <row r="37" spans="1:49">
      <c r="A37" t="s">
        <v>117</v>
      </c>
      <c r="C37" t="str">
        <f t="shared" si="82"/>
        <v>cashshopenergy_6_more</v>
      </c>
      <c r="D37" t="str">
        <f t="shared" si="83"/>
        <v>cashshopenergy</v>
      </c>
      <c r="E37">
        <f t="shared" si="84"/>
        <v>1</v>
      </c>
      <c r="G37" t="b">
        <v>0</v>
      </c>
      <c r="H37">
        <v>99.99</v>
      </c>
      <c r="I37">
        <v>119000</v>
      </c>
      <c r="J37" t="s">
        <v>117</v>
      </c>
      <c r="K37">
        <v>493</v>
      </c>
      <c r="L37">
        <f t="shared" si="85"/>
        <v>493</v>
      </c>
      <c r="M37" t="str">
        <f t="shared" ca="1" si="86"/>
        <v>cu</v>
      </c>
      <c r="N37" t="s">
        <v>18</v>
      </c>
      <c r="O37" t="s">
        <v>58</v>
      </c>
      <c r="P37">
        <v>10800</v>
      </c>
      <c r="Q37" t="str">
        <f t="shared" ca="1" si="87"/>
        <v/>
      </c>
      <c r="U37" t="str">
        <f t="shared" ca="1" si="88"/>
        <v/>
      </c>
      <c r="Y37" t="str">
        <f t="shared" ca="1" si="89"/>
        <v/>
      </c>
      <c r="AC37" t="str">
        <f t="shared" ca="1" si="90"/>
        <v/>
      </c>
      <c r="AG37" t="str">
        <f t="shared" ca="1" si="91"/>
        <v>cu</v>
      </c>
      <c r="AH37" t="str">
        <f t="shared" si="92"/>
        <v>EN</v>
      </c>
      <c r="AI37">
        <f t="shared" si="93"/>
        <v>10800</v>
      </c>
      <c r="AJ37" t="str">
        <f t="shared" ca="1" si="94"/>
        <v/>
      </c>
      <c r="AK37" t="str">
        <f t="shared" si="95"/>
        <v/>
      </c>
      <c r="AL37" t="str">
        <f t="shared" si="96"/>
        <v/>
      </c>
      <c r="AM37" t="str">
        <f t="shared" ca="1" si="97"/>
        <v/>
      </c>
      <c r="AN37" t="str">
        <f t="shared" si="98"/>
        <v/>
      </c>
      <c r="AO37" t="str">
        <f t="shared" si="99"/>
        <v/>
      </c>
      <c r="AP37" t="str">
        <f t="shared" ca="1" si="100"/>
        <v/>
      </c>
      <c r="AQ37" t="str">
        <f t="shared" si="101"/>
        <v/>
      </c>
      <c r="AR37" t="str">
        <f t="shared" si="102"/>
        <v/>
      </c>
      <c r="AS37" t="str">
        <f t="shared" ca="1" si="103"/>
        <v/>
      </c>
      <c r="AT37" t="str">
        <f t="shared" si="104"/>
        <v/>
      </c>
      <c r="AU37" t="str">
        <f t="shared" si="105"/>
        <v/>
      </c>
      <c r="AV37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7" t="str">
        <f t="shared" si="107"/>
        <v/>
      </c>
    </row>
    <row r="38" spans="1:49">
      <c r="A38" t="s">
        <v>119</v>
      </c>
      <c r="C38" t="str">
        <f t="shared" si="82"/>
        <v>cashshopgold_1</v>
      </c>
      <c r="D38" t="str">
        <f t="shared" si="83"/>
        <v>cashshopgold</v>
      </c>
      <c r="E38">
        <f t="shared" si="84"/>
        <v>1</v>
      </c>
      <c r="G38" t="b">
        <v>0</v>
      </c>
      <c r="H38">
        <v>0.99</v>
      </c>
      <c r="I38">
        <v>1200</v>
      </c>
      <c r="J38" t="s">
        <v>118</v>
      </c>
      <c r="K38">
        <v>354</v>
      </c>
      <c r="L38">
        <f t="shared" si="85"/>
        <v>354</v>
      </c>
      <c r="M38" t="str">
        <f t="shared" ca="1" si="86"/>
        <v>cu</v>
      </c>
      <c r="N38" t="s">
        <v>18</v>
      </c>
      <c r="O38" t="s">
        <v>17</v>
      </c>
      <c r="P38">
        <v>40000</v>
      </c>
      <c r="Q38" t="str">
        <f t="shared" ca="1" si="87"/>
        <v/>
      </c>
      <c r="U38" t="str">
        <f t="shared" ca="1" si="88"/>
        <v/>
      </c>
      <c r="Y38" t="str">
        <f t="shared" ca="1" si="89"/>
        <v/>
      </c>
      <c r="AC38" t="str">
        <f t="shared" ca="1" si="90"/>
        <v/>
      </c>
      <c r="AG38" t="str">
        <f t="shared" ca="1" si="91"/>
        <v>cu</v>
      </c>
      <c r="AH38" t="str">
        <f t="shared" si="92"/>
        <v>GO</v>
      </c>
      <c r="AI38">
        <f t="shared" si="93"/>
        <v>40000</v>
      </c>
      <c r="AJ38" t="str">
        <f t="shared" ca="1" si="94"/>
        <v/>
      </c>
      <c r="AK38" t="str">
        <f t="shared" si="95"/>
        <v/>
      </c>
      <c r="AL38" t="str">
        <f t="shared" si="96"/>
        <v/>
      </c>
      <c r="AM38" t="str">
        <f t="shared" ca="1" si="97"/>
        <v/>
      </c>
      <c r="AN38" t="str">
        <f t="shared" si="98"/>
        <v/>
      </c>
      <c r="AO38" t="str">
        <f t="shared" si="99"/>
        <v/>
      </c>
      <c r="AP38" t="str">
        <f t="shared" ca="1" si="100"/>
        <v/>
      </c>
      <c r="AQ38" t="str">
        <f t="shared" si="101"/>
        <v/>
      </c>
      <c r="AR38" t="str">
        <f t="shared" si="102"/>
        <v/>
      </c>
      <c r="AS38" t="str">
        <f t="shared" ca="1" si="103"/>
        <v/>
      </c>
      <c r="AT38" t="str">
        <f t="shared" si="104"/>
        <v/>
      </c>
      <c r="AU38" t="str">
        <f t="shared" si="105"/>
        <v/>
      </c>
      <c r="AV38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8" t="str">
        <f t="shared" si="107"/>
        <v/>
      </c>
    </row>
    <row r="39" spans="1:49">
      <c r="A39" t="s">
        <v>120</v>
      </c>
      <c r="C39" t="str">
        <f t="shared" si="82"/>
        <v>cashshopgold_2</v>
      </c>
      <c r="D39" t="str">
        <f t="shared" si="83"/>
        <v>cashshopgold</v>
      </c>
      <c r="E39">
        <f t="shared" si="84"/>
        <v>1</v>
      </c>
      <c r="G39" t="b">
        <v>0</v>
      </c>
      <c r="H39">
        <v>4.99</v>
      </c>
      <c r="I39">
        <v>5900</v>
      </c>
      <c r="J39" t="s">
        <v>120</v>
      </c>
      <c r="K39">
        <v>715</v>
      </c>
      <c r="L39">
        <f t="shared" si="85"/>
        <v>715</v>
      </c>
      <c r="M39" t="str">
        <f t="shared" ca="1" si="86"/>
        <v>cu</v>
      </c>
      <c r="N39" t="s">
        <v>18</v>
      </c>
      <c r="O39" t="s">
        <v>17</v>
      </c>
      <c r="P39">
        <v>105000</v>
      </c>
      <c r="Q39" t="str">
        <f t="shared" ca="1" si="87"/>
        <v/>
      </c>
      <c r="U39" t="str">
        <f t="shared" ca="1" si="88"/>
        <v/>
      </c>
      <c r="Y39" t="str">
        <f t="shared" ca="1" si="89"/>
        <v/>
      </c>
      <c r="AC39" t="str">
        <f t="shared" ca="1" si="90"/>
        <v/>
      </c>
      <c r="AG39" t="str">
        <f t="shared" ca="1" si="91"/>
        <v>cu</v>
      </c>
      <c r="AH39" t="str">
        <f t="shared" si="92"/>
        <v>GO</v>
      </c>
      <c r="AI39">
        <f t="shared" si="93"/>
        <v>105000</v>
      </c>
      <c r="AJ39" t="str">
        <f t="shared" ca="1" si="94"/>
        <v/>
      </c>
      <c r="AK39" t="str">
        <f t="shared" si="95"/>
        <v/>
      </c>
      <c r="AL39" t="str">
        <f t="shared" si="96"/>
        <v/>
      </c>
      <c r="AM39" t="str">
        <f t="shared" ca="1" si="97"/>
        <v/>
      </c>
      <c r="AN39" t="str">
        <f t="shared" si="98"/>
        <v/>
      </c>
      <c r="AO39" t="str">
        <f t="shared" si="99"/>
        <v/>
      </c>
      <c r="AP39" t="str">
        <f t="shared" ca="1" si="100"/>
        <v/>
      </c>
      <c r="AQ39" t="str">
        <f t="shared" si="101"/>
        <v/>
      </c>
      <c r="AR39" t="str">
        <f t="shared" si="102"/>
        <v/>
      </c>
      <c r="AS39" t="str">
        <f t="shared" ca="1" si="103"/>
        <v/>
      </c>
      <c r="AT39" t="str">
        <f t="shared" si="104"/>
        <v/>
      </c>
      <c r="AU39" t="str">
        <f t="shared" si="105"/>
        <v/>
      </c>
      <c r="AV39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9" t="str">
        <f t="shared" si="107"/>
        <v/>
      </c>
    </row>
    <row r="40" spans="1:49">
      <c r="A40" t="s">
        <v>121</v>
      </c>
      <c r="C40" t="str">
        <f t="shared" si="82"/>
        <v>cashshopgold_3</v>
      </c>
      <c r="D40" t="str">
        <f t="shared" si="83"/>
        <v>cashshopgold</v>
      </c>
      <c r="E40">
        <f t="shared" si="84"/>
        <v>1</v>
      </c>
      <c r="G40" t="b">
        <v>0</v>
      </c>
      <c r="H40">
        <v>9.99</v>
      </c>
      <c r="I40">
        <v>12000</v>
      </c>
      <c r="J40" t="s">
        <v>121</v>
      </c>
      <c r="K40">
        <v>891</v>
      </c>
      <c r="L40">
        <f t="shared" si="85"/>
        <v>891</v>
      </c>
      <c r="M40" t="str">
        <f t="shared" ca="1" si="86"/>
        <v>cu</v>
      </c>
      <c r="N40" t="s">
        <v>18</v>
      </c>
      <c r="O40" t="s">
        <v>17</v>
      </c>
      <c r="P40">
        <v>250000</v>
      </c>
      <c r="Q40" t="str">
        <f t="shared" ca="1" si="87"/>
        <v/>
      </c>
      <c r="U40" t="str">
        <f t="shared" ca="1" si="88"/>
        <v/>
      </c>
      <c r="Y40" t="str">
        <f t="shared" ca="1" si="89"/>
        <v/>
      </c>
      <c r="AC40" t="str">
        <f t="shared" ca="1" si="90"/>
        <v/>
      </c>
      <c r="AG40" t="str">
        <f t="shared" ca="1" si="91"/>
        <v>cu</v>
      </c>
      <c r="AH40" t="str">
        <f t="shared" si="92"/>
        <v>GO</v>
      </c>
      <c r="AI40">
        <f t="shared" si="93"/>
        <v>250000</v>
      </c>
      <c r="AJ40" t="str">
        <f t="shared" ca="1" si="94"/>
        <v/>
      </c>
      <c r="AK40" t="str">
        <f t="shared" si="95"/>
        <v/>
      </c>
      <c r="AL40" t="str">
        <f t="shared" si="96"/>
        <v/>
      </c>
      <c r="AM40" t="str">
        <f t="shared" ca="1" si="97"/>
        <v/>
      </c>
      <c r="AN40" t="str">
        <f t="shared" si="98"/>
        <v/>
      </c>
      <c r="AO40" t="str">
        <f t="shared" si="99"/>
        <v/>
      </c>
      <c r="AP40" t="str">
        <f t="shared" ca="1" si="100"/>
        <v/>
      </c>
      <c r="AQ40" t="str">
        <f t="shared" si="101"/>
        <v/>
      </c>
      <c r="AR40" t="str">
        <f t="shared" si="102"/>
        <v/>
      </c>
      <c r="AS40" t="str">
        <f t="shared" ca="1" si="103"/>
        <v/>
      </c>
      <c r="AT40" t="str">
        <f t="shared" si="104"/>
        <v/>
      </c>
      <c r="AU40" t="str">
        <f t="shared" si="105"/>
        <v/>
      </c>
      <c r="AV40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0" t="str">
        <f t="shared" si="107"/>
        <v/>
      </c>
    </row>
    <row r="41" spans="1:49">
      <c r="A41" t="s">
        <v>122</v>
      </c>
      <c r="C41" t="str">
        <f t="shared" si="82"/>
        <v>cashshopgold_4</v>
      </c>
      <c r="D41" t="str">
        <f t="shared" si="83"/>
        <v>cashshopgold</v>
      </c>
      <c r="E41">
        <f t="shared" si="84"/>
        <v>1</v>
      </c>
      <c r="G41" t="b">
        <v>0</v>
      </c>
      <c r="H41">
        <v>19.989999999999998</v>
      </c>
      <c r="I41">
        <v>25000</v>
      </c>
      <c r="J41" t="s">
        <v>122</v>
      </c>
      <c r="K41">
        <v>185</v>
      </c>
      <c r="L41">
        <f t="shared" si="85"/>
        <v>185</v>
      </c>
      <c r="M41" t="str">
        <f t="shared" ca="1" si="86"/>
        <v>cu</v>
      </c>
      <c r="N41" t="s">
        <v>18</v>
      </c>
      <c r="O41" t="s">
        <v>17</v>
      </c>
      <c r="P41">
        <v>600000</v>
      </c>
      <c r="Q41" t="str">
        <f t="shared" ca="1" si="87"/>
        <v/>
      </c>
      <c r="U41" t="str">
        <f t="shared" ca="1" si="88"/>
        <v/>
      </c>
      <c r="Y41" t="str">
        <f t="shared" ca="1" si="89"/>
        <v/>
      </c>
      <c r="AC41" t="str">
        <f t="shared" ca="1" si="90"/>
        <v/>
      </c>
      <c r="AG41" t="str">
        <f t="shared" ca="1" si="91"/>
        <v>cu</v>
      </c>
      <c r="AH41" t="str">
        <f t="shared" si="92"/>
        <v>GO</v>
      </c>
      <c r="AI41">
        <f t="shared" si="93"/>
        <v>600000</v>
      </c>
      <c r="AJ41" t="str">
        <f t="shared" ca="1" si="94"/>
        <v/>
      </c>
      <c r="AK41" t="str">
        <f t="shared" si="95"/>
        <v/>
      </c>
      <c r="AL41" t="str">
        <f t="shared" si="96"/>
        <v/>
      </c>
      <c r="AM41" t="str">
        <f t="shared" ca="1" si="97"/>
        <v/>
      </c>
      <c r="AN41" t="str">
        <f t="shared" si="98"/>
        <v/>
      </c>
      <c r="AO41" t="str">
        <f t="shared" si="99"/>
        <v/>
      </c>
      <c r="AP41" t="str">
        <f t="shared" ca="1" si="100"/>
        <v/>
      </c>
      <c r="AQ41" t="str">
        <f t="shared" si="101"/>
        <v/>
      </c>
      <c r="AR41" t="str">
        <f t="shared" si="102"/>
        <v/>
      </c>
      <c r="AS41" t="str">
        <f t="shared" ca="1" si="103"/>
        <v/>
      </c>
      <c r="AT41" t="str">
        <f t="shared" si="104"/>
        <v/>
      </c>
      <c r="AU41" t="str">
        <f t="shared" si="105"/>
        <v/>
      </c>
      <c r="AV41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1" t="str">
        <f t="shared" si="107"/>
        <v/>
      </c>
    </row>
    <row r="42" spans="1:49">
      <c r="A42" t="s">
        <v>123</v>
      </c>
      <c r="C42" t="str">
        <f t="shared" si="82"/>
        <v>cashshopgold_5</v>
      </c>
      <c r="D42" t="str">
        <f t="shared" si="83"/>
        <v>cashshopgold</v>
      </c>
      <c r="E42">
        <f t="shared" si="84"/>
        <v>1</v>
      </c>
      <c r="G42" t="b">
        <v>0</v>
      </c>
      <c r="H42">
        <v>49.99</v>
      </c>
      <c r="I42">
        <v>65000</v>
      </c>
      <c r="J42" t="s">
        <v>123</v>
      </c>
      <c r="K42">
        <v>737</v>
      </c>
      <c r="L42">
        <f t="shared" si="85"/>
        <v>737</v>
      </c>
      <c r="M42" t="str">
        <f t="shared" ca="1" si="86"/>
        <v>cu</v>
      </c>
      <c r="N42" t="s">
        <v>18</v>
      </c>
      <c r="O42" t="s">
        <v>17</v>
      </c>
      <c r="P42">
        <v>1900000</v>
      </c>
      <c r="Q42" t="str">
        <f t="shared" ca="1" si="87"/>
        <v/>
      </c>
      <c r="U42" t="str">
        <f t="shared" ca="1" si="88"/>
        <v/>
      </c>
      <c r="Y42" t="str">
        <f t="shared" ca="1" si="89"/>
        <v/>
      </c>
      <c r="AC42" t="str">
        <f t="shared" ca="1" si="90"/>
        <v/>
      </c>
      <c r="AG42" t="str">
        <f t="shared" ca="1" si="91"/>
        <v>cu</v>
      </c>
      <c r="AH42" t="str">
        <f t="shared" si="92"/>
        <v>GO</v>
      </c>
      <c r="AI42">
        <f t="shared" si="93"/>
        <v>1900000</v>
      </c>
      <c r="AJ42" t="str">
        <f t="shared" ca="1" si="94"/>
        <v/>
      </c>
      <c r="AK42" t="str">
        <f t="shared" si="95"/>
        <v/>
      </c>
      <c r="AL42" t="str">
        <f t="shared" si="96"/>
        <v/>
      </c>
      <c r="AM42" t="str">
        <f t="shared" ca="1" si="97"/>
        <v/>
      </c>
      <c r="AN42" t="str">
        <f t="shared" si="98"/>
        <v/>
      </c>
      <c r="AO42" t="str">
        <f t="shared" si="99"/>
        <v/>
      </c>
      <c r="AP42" t="str">
        <f t="shared" ca="1" si="100"/>
        <v/>
      </c>
      <c r="AQ42" t="str">
        <f t="shared" si="101"/>
        <v/>
      </c>
      <c r="AR42" t="str">
        <f t="shared" si="102"/>
        <v/>
      </c>
      <c r="AS42" t="str">
        <f t="shared" ca="1" si="103"/>
        <v/>
      </c>
      <c r="AT42" t="str">
        <f t="shared" si="104"/>
        <v/>
      </c>
      <c r="AU42" t="str">
        <f t="shared" si="105"/>
        <v/>
      </c>
      <c r="AV42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2" t="str">
        <f t="shared" si="107"/>
        <v/>
      </c>
    </row>
    <row r="43" spans="1:49">
      <c r="A43" t="s">
        <v>124</v>
      </c>
      <c r="C43" t="str">
        <f t="shared" si="82"/>
        <v>cashshopgold_6</v>
      </c>
      <c r="D43" t="str">
        <f t="shared" si="83"/>
        <v>cashshopgold</v>
      </c>
      <c r="E43">
        <f t="shared" si="84"/>
        <v>1</v>
      </c>
      <c r="G43" t="b">
        <v>0</v>
      </c>
      <c r="H43">
        <v>99.99</v>
      </c>
      <c r="I43">
        <v>119000</v>
      </c>
      <c r="J43" t="s">
        <v>124</v>
      </c>
      <c r="K43">
        <v>574</v>
      </c>
      <c r="L43">
        <f t="shared" si="85"/>
        <v>574</v>
      </c>
      <c r="M43" t="str">
        <f t="shared" ca="1" si="86"/>
        <v>cu</v>
      </c>
      <c r="N43" t="s">
        <v>18</v>
      </c>
      <c r="O43" t="s">
        <v>17</v>
      </c>
      <c r="P43">
        <v>4500000</v>
      </c>
      <c r="Q43" t="str">
        <f t="shared" ca="1" si="87"/>
        <v/>
      </c>
      <c r="U43" t="str">
        <f t="shared" ca="1" si="88"/>
        <v/>
      </c>
      <c r="Y43" t="str">
        <f t="shared" ca="1" si="89"/>
        <v/>
      </c>
      <c r="AC43" t="str">
        <f t="shared" ca="1" si="90"/>
        <v/>
      </c>
      <c r="AG43" t="str">
        <f t="shared" ca="1" si="91"/>
        <v>cu</v>
      </c>
      <c r="AH43" t="str">
        <f t="shared" si="92"/>
        <v>GO</v>
      </c>
      <c r="AI43">
        <f t="shared" si="93"/>
        <v>4500000</v>
      </c>
      <c r="AJ43" t="str">
        <f t="shared" ca="1" si="94"/>
        <v/>
      </c>
      <c r="AK43" t="str">
        <f t="shared" si="95"/>
        <v/>
      </c>
      <c r="AL43" t="str">
        <f t="shared" si="96"/>
        <v/>
      </c>
      <c r="AM43" t="str">
        <f t="shared" ca="1" si="97"/>
        <v/>
      </c>
      <c r="AN43" t="str">
        <f t="shared" si="98"/>
        <v/>
      </c>
      <c r="AO43" t="str">
        <f t="shared" si="99"/>
        <v/>
      </c>
      <c r="AP43" t="str">
        <f t="shared" ca="1" si="100"/>
        <v/>
      </c>
      <c r="AQ43" t="str">
        <f t="shared" si="101"/>
        <v/>
      </c>
      <c r="AR43" t="str">
        <f t="shared" si="102"/>
        <v/>
      </c>
      <c r="AS43" t="str">
        <f t="shared" ca="1" si="103"/>
        <v/>
      </c>
      <c r="AT43" t="str">
        <f t="shared" si="104"/>
        <v/>
      </c>
      <c r="AU43" t="str">
        <f t="shared" si="105"/>
        <v/>
      </c>
      <c r="AV43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3" t="str">
        <f t="shared" si="107"/>
        <v/>
      </c>
    </row>
    <row r="44" spans="1:49">
      <c r="A44" t="s">
        <v>126</v>
      </c>
      <c r="C44" t="str">
        <f t="shared" si="82"/>
        <v>cashshopgold_1_more</v>
      </c>
      <c r="D44" t="str">
        <f t="shared" si="83"/>
        <v>cashshopgold</v>
      </c>
      <c r="E44">
        <f t="shared" si="84"/>
        <v>1</v>
      </c>
      <c r="G44" t="b">
        <v>0</v>
      </c>
      <c r="H44">
        <v>0.99</v>
      </c>
      <c r="I44">
        <v>1200</v>
      </c>
      <c r="J44" t="s">
        <v>125</v>
      </c>
      <c r="K44">
        <v>122</v>
      </c>
      <c r="L44">
        <f t="shared" si="85"/>
        <v>122</v>
      </c>
      <c r="M44" t="str">
        <f t="shared" ca="1" si="86"/>
        <v>cu</v>
      </c>
      <c r="N44" t="s">
        <v>18</v>
      </c>
      <c r="O44" t="s">
        <v>17</v>
      </c>
      <c r="P44">
        <v>120000</v>
      </c>
      <c r="Q44" t="str">
        <f t="shared" ca="1" si="87"/>
        <v/>
      </c>
      <c r="U44" t="str">
        <f t="shared" ca="1" si="88"/>
        <v/>
      </c>
      <c r="Y44" t="str">
        <f t="shared" ca="1" si="89"/>
        <v/>
      </c>
      <c r="AC44" t="str">
        <f t="shared" ca="1" si="90"/>
        <v/>
      </c>
      <c r="AG44" t="str">
        <f t="shared" ca="1" si="91"/>
        <v>cu</v>
      </c>
      <c r="AH44" t="str">
        <f t="shared" si="92"/>
        <v>GO</v>
      </c>
      <c r="AI44">
        <f t="shared" si="93"/>
        <v>120000</v>
      </c>
      <c r="AJ44" t="str">
        <f t="shared" ca="1" si="94"/>
        <v/>
      </c>
      <c r="AK44" t="str">
        <f t="shared" si="95"/>
        <v/>
      </c>
      <c r="AL44" t="str">
        <f t="shared" si="96"/>
        <v/>
      </c>
      <c r="AM44" t="str">
        <f t="shared" ca="1" si="97"/>
        <v/>
      </c>
      <c r="AN44" t="str">
        <f t="shared" si="98"/>
        <v/>
      </c>
      <c r="AO44" t="str">
        <f t="shared" si="99"/>
        <v/>
      </c>
      <c r="AP44" t="str">
        <f t="shared" ca="1" si="100"/>
        <v/>
      </c>
      <c r="AQ44" t="str">
        <f t="shared" si="101"/>
        <v/>
      </c>
      <c r="AR44" t="str">
        <f t="shared" si="102"/>
        <v/>
      </c>
      <c r="AS44" t="str">
        <f t="shared" ca="1" si="103"/>
        <v/>
      </c>
      <c r="AT44" t="str">
        <f t="shared" si="104"/>
        <v/>
      </c>
      <c r="AU44" t="str">
        <f t="shared" si="105"/>
        <v/>
      </c>
      <c r="AV44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4" t="str">
        <f t="shared" si="107"/>
        <v/>
      </c>
    </row>
    <row r="45" spans="1:49">
      <c r="A45" t="s">
        <v>127</v>
      </c>
      <c r="C45" t="str">
        <f t="shared" si="82"/>
        <v>cashshopgold_2_more</v>
      </c>
      <c r="D45" t="str">
        <f t="shared" si="83"/>
        <v>cashshopgold</v>
      </c>
      <c r="E45">
        <f t="shared" si="84"/>
        <v>1</v>
      </c>
      <c r="G45" t="b">
        <v>0</v>
      </c>
      <c r="H45">
        <v>4.99</v>
      </c>
      <c r="I45">
        <v>5900</v>
      </c>
      <c r="J45" t="s">
        <v>127</v>
      </c>
      <c r="K45">
        <v>926</v>
      </c>
      <c r="L45">
        <f t="shared" si="85"/>
        <v>926</v>
      </c>
      <c r="M45" t="str">
        <f t="shared" ca="1" si="86"/>
        <v>cu</v>
      </c>
      <c r="N45" t="s">
        <v>18</v>
      </c>
      <c r="O45" t="s">
        <v>17</v>
      </c>
      <c r="P45">
        <v>315000</v>
      </c>
      <c r="Q45" t="str">
        <f t="shared" ca="1" si="87"/>
        <v/>
      </c>
      <c r="U45" t="str">
        <f t="shared" ca="1" si="88"/>
        <v/>
      </c>
      <c r="Y45" t="str">
        <f t="shared" ca="1" si="89"/>
        <v/>
      </c>
      <c r="AC45" t="str">
        <f t="shared" ca="1" si="90"/>
        <v/>
      </c>
      <c r="AG45" t="str">
        <f t="shared" ca="1" si="91"/>
        <v>cu</v>
      </c>
      <c r="AH45" t="str">
        <f t="shared" si="92"/>
        <v>GO</v>
      </c>
      <c r="AI45">
        <f t="shared" si="93"/>
        <v>315000</v>
      </c>
      <c r="AJ45" t="str">
        <f t="shared" ca="1" si="94"/>
        <v/>
      </c>
      <c r="AK45" t="str">
        <f t="shared" si="95"/>
        <v/>
      </c>
      <c r="AL45" t="str">
        <f t="shared" si="96"/>
        <v/>
      </c>
      <c r="AM45" t="str">
        <f t="shared" ca="1" si="97"/>
        <v/>
      </c>
      <c r="AN45" t="str">
        <f t="shared" si="98"/>
        <v/>
      </c>
      <c r="AO45" t="str">
        <f t="shared" si="99"/>
        <v/>
      </c>
      <c r="AP45" t="str">
        <f t="shared" ca="1" si="100"/>
        <v/>
      </c>
      <c r="AQ45" t="str">
        <f t="shared" si="101"/>
        <v/>
      </c>
      <c r="AR45" t="str">
        <f t="shared" si="102"/>
        <v/>
      </c>
      <c r="AS45" t="str">
        <f t="shared" ca="1" si="103"/>
        <v/>
      </c>
      <c r="AT45" t="str">
        <f t="shared" si="104"/>
        <v/>
      </c>
      <c r="AU45" t="str">
        <f t="shared" si="105"/>
        <v/>
      </c>
      <c r="AV45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5" t="str">
        <f t="shared" si="107"/>
        <v/>
      </c>
    </row>
    <row r="46" spans="1:49">
      <c r="A46" t="s">
        <v>128</v>
      </c>
      <c r="C46" t="str">
        <f t="shared" si="82"/>
        <v>cashshopgold_3_more</v>
      </c>
      <c r="D46" t="str">
        <f t="shared" si="83"/>
        <v>cashshopgold</v>
      </c>
      <c r="E46">
        <f t="shared" si="84"/>
        <v>1</v>
      </c>
      <c r="G46" t="b">
        <v>0</v>
      </c>
      <c r="H46">
        <v>9.99</v>
      </c>
      <c r="I46">
        <v>12000</v>
      </c>
      <c r="J46" t="s">
        <v>128</v>
      </c>
      <c r="K46">
        <v>943</v>
      </c>
      <c r="L46">
        <f t="shared" si="85"/>
        <v>943</v>
      </c>
      <c r="M46" t="str">
        <f t="shared" ca="1" si="86"/>
        <v>cu</v>
      </c>
      <c r="N46" t="s">
        <v>18</v>
      </c>
      <c r="O46" t="s">
        <v>17</v>
      </c>
      <c r="P46">
        <v>750000</v>
      </c>
      <c r="Q46" t="str">
        <f t="shared" ca="1" si="87"/>
        <v/>
      </c>
      <c r="U46" t="str">
        <f t="shared" ca="1" si="88"/>
        <v/>
      </c>
      <c r="Y46" t="str">
        <f t="shared" ca="1" si="89"/>
        <v/>
      </c>
      <c r="AC46" t="str">
        <f t="shared" ca="1" si="90"/>
        <v/>
      </c>
      <c r="AG46" t="str">
        <f t="shared" ca="1" si="91"/>
        <v>cu</v>
      </c>
      <c r="AH46" t="str">
        <f t="shared" si="92"/>
        <v>GO</v>
      </c>
      <c r="AI46">
        <f t="shared" si="93"/>
        <v>750000</v>
      </c>
      <c r="AJ46" t="str">
        <f t="shared" ca="1" si="94"/>
        <v/>
      </c>
      <c r="AK46" t="str">
        <f t="shared" si="95"/>
        <v/>
      </c>
      <c r="AL46" t="str">
        <f t="shared" si="96"/>
        <v/>
      </c>
      <c r="AM46" t="str">
        <f t="shared" ca="1" si="97"/>
        <v/>
      </c>
      <c r="AN46" t="str">
        <f t="shared" si="98"/>
        <v/>
      </c>
      <c r="AO46" t="str">
        <f t="shared" si="99"/>
        <v/>
      </c>
      <c r="AP46" t="str">
        <f t="shared" ca="1" si="100"/>
        <v/>
      </c>
      <c r="AQ46" t="str">
        <f t="shared" si="101"/>
        <v/>
      </c>
      <c r="AR46" t="str">
        <f t="shared" si="102"/>
        <v/>
      </c>
      <c r="AS46" t="str">
        <f t="shared" ca="1" si="103"/>
        <v/>
      </c>
      <c r="AT46" t="str">
        <f t="shared" si="104"/>
        <v/>
      </c>
      <c r="AU46" t="str">
        <f t="shared" si="105"/>
        <v/>
      </c>
      <c r="AV46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6" t="str">
        <f t="shared" si="107"/>
        <v/>
      </c>
    </row>
    <row r="47" spans="1:49">
      <c r="A47" t="s">
        <v>129</v>
      </c>
      <c r="C47" t="str">
        <f t="shared" si="82"/>
        <v>cashshopgold_4_more</v>
      </c>
      <c r="D47" t="str">
        <f t="shared" si="83"/>
        <v>cashshopgold</v>
      </c>
      <c r="E47">
        <f t="shared" si="84"/>
        <v>1</v>
      </c>
      <c r="G47" t="b">
        <v>0</v>
      </c>
      <c r="H47">
        <v>19.989999999999998</v>
      </c>
      <c r="I47">
        <v>25000</v>
      </c>
      <c r="J47" t="s">
        <v>129</v>
      </c>
      <c r="K47">
        <v>106</v>
      </c>
      <c r="L47">
        <f t="shared" si="85"/>
        <v>106</v>
      </c>
      <c r="M47" t="str">
        <f t="shared" ca="1" si="86"/>
        <v>cu</v>
      </c>
      <c r="N47" t="s">
        <v>18</v>
      </c>
      <c r="O47" t="s">
        <v>17</v>
      </c>
      <c r="P47">
        <v>1800000</v>
      </c>
      <c r="Q47" t="str">
        <f t="shared" ca="1" si="87"/>
        <v/>
      </c>
      <c r="U47" t="str">
        <f t="shared" ca="1" si="88"/>
        <v/>
      </c>
      <c r="Y47" t="str">
        <f t="shared" ca="1" si="89"/>
        <v/>
      </c>
      <c r="AC47" t="str">
        <f t="shared" ca="1" si="90"/>
        <v/>
      </c>
      <c r="AG47" t="str">
        <f t="shared" ca="1" si="91"/>
        <v>cu</v>
      </c>
      <c r="AH47" t="str">
        <f t="shared" si="92"/>
        <v>GO</v>
      </c>
      <c r="AI47">
        <f t="shared" si="93"/>
        <v>1800000</v>
      </c>
      <c r="AJ47" t="str">
        <f t="shared" ca="1" si="94"/>
        <v/>
      </c>
      <c r="AK47" t="str">
        <f t="shared" si="95"/>
        <v/>
      </c>
      <c r="AL47" t="str">
        <f t="shared" si="96"/>
        <v/>
      </c>
      <c r="AM47" t="str">
        <f t="shared" ca="1" si="97"/>
        <v/>
      </c>
      <c r="AN47" t="str">
        <f t="shared" si="98"/>
        <v/>
      </c>
      <c r="AO47" t="str">
        <f t="shared" si="99"/>
        <v/>
      </c>
      <c r="AP47" t="str">
        <f t="shared" ca="1" si="100"/>
        <v/>
      </c>
      <c r="AQ47" t="str">
        <f t="shared" si="101"/>
        <v/>
      </c>
      <c r="AR47" t="str">
        <f t="shared" si="102"/>
        <v/>
      </c>
      <c r="AS47" t="str">
        <f t="shared" ca="1" si="103"/>
        <v/>
      </c>
      <c r="AT47" t="str">
        <f t="shared" si="104"/>
        <v/>
      </c>
      <c r="AU47" t="str">
        <f t="shared" si="105"/>
        <v/>
      </c>
      <c r="AV47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7" t="str">
        <f t="shared" si="107"/>
        <v/>
      </c>
    </row>
    <row r="48" spans="1:49">
      <c r="A48" t="s">
        <v>130</v>
      </c>
      <c r="C48" t="str">
        <f t="shared" si="82"/>
        <v>cashshopgold_5_more</v>
      </c>
      <c r="D48" t="str">
        <f t="shared" si="83"/>
        <v>cashshopgold</v>
      </c>
      <c r="E48">
        <f t="shared" si="84"/>
        <v>1</v>
      </c>
      <c r="G48" t="b">
        <v>0</v>
      </c>
      <c r="H48">
        <v>49.99</v>
      </c>
      <c r="I48">
        <v>65000</v>
      </c>
      <c r="J48" t="s">
        <v>130</v>
      </c>
      <c r="K48">
        <v>402</v>
      </c>
      <c r="L48">
        <f t="shared" si="85"/>
        <v>402</v>
      </c>
      <c r="M48" t="str">
        <f t="shared" ca="1" si="86"/>
        <v>cu</v>
      </c>
      <c r="N48" t="s">
        <v>18</v>
      </c>
      <c r="O48" t="s">
        <v>17</v>
      </c>
      <c r="P48">
        <v>5700000</v>
      </c>
      <c r="Q48" t="str">
        <f t="shared" ca="1" si="87"/>
        <v/>
      </c>
      <c r="U48" t="str">
        <f t="shared" ca="1" si="88"/>
        <v/>
      </c>
      <c r="Y48" t="str">
        <f t="shared" ca="1" si="89"/>
        <v/>
      </c>
      <c r="AC48" t="str">
        <f t="shared" ca="1" si="90"/>
        <v/>
      </c>
      <c r="AG48" t="str">
        <f t="shared" ca="1" si="91"/>
        <v>cu</v>
      </c>
      <c r="AH48" t="str">
        <f t="shared" si="92"/>
        <v>GO</v>
      </c>
      <c r="AI48">
        <f t="shared" si="93"/>
        <v>5700000</v>
      </c>
      <c r="AJ48" t="str">
        <f t="shared" ca="1" si="94"/>
        <v/>
      </c>
      <c r="AK48" t="str">
        <f t="shared" si="95"/>
        <v/>
      </c>
      <c r="AL48" t="str">
        <f t="shared" si="96"/>
        <v/>
      </c>
      <c r="AM48" t="str">
        <f t="shared" ca="1" si="97"/>
        <v/>
      </c>
      <c r="AN48" t="str">
        <f t="shared" si="98"/>
        <v/>
      </c>
      <c r="AO48" t="str">
        <f t="shared" si="99"/>
        <v/>
      </c>
      <c r="AP48" t="str">
        <f t="shared" ca="1" si="100"/>
        <v/>
      </c>
      <c r="AQ48" t="str">
        <f t="shared" si="101"/>
        <v/>
      </c>
      <c r="AR48" t="str">
        <f t="shared" si="102"/>
        <v/>
      </c>
      <c r="AS48" t="str">
        <f t="shared" ca="1" si="103"/>
        <v/>
      </c>
      <c r="AT48" t="str">
        <f t="shared" si="104"/>
        <v/>
      </c>
      <c r="AU48" t="str">
        <f t="shared" si="105"/>
        <v/>
      </c>
      <c r="AV48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8" t="str">
        <f t="shared" si="107"/>
        <v/>
      </c>
    </row>
    <row r="49" spans="1:49">
      <c r="A49" t="s">
        <v>131</v>
      </c>
      <c r="C49" t="str">
        <f t="shared" si="82"/>
        <v>cashshopgold_6_more</v>
      </c>
      <c r="D49" t="str">
        <f t="shared" si="83"/>
        <v>cashshopgold</v>
      </c>
      <c r="E49">
        <f t="shared" si="84"/>
        <v>1</v>
      </c>
      <c r="G49" t="b">
        <v>0</v>
      </c>
      <c r="H49">
        <v>99.99</v>
      </c>
      <c r="I49">
        <v>119000</v>
      </c>
      <c r="J49" t="s">
        <v>131</v>
      </c>
      <c r="K49">
        <v>905</v>
      </c>
      <c r="L49">
        <f t="shared" si="85"/>
        <v>905</v>
      </c>
      <c r="M49" t="str">
        <f t="shared" ca="1" si="86"/>
        <v>cu</v>
      </c>
      <c r="N49" t="s">
        <v>18</v>
      </c>
      <c r="O49" t="s">
        <v>17</v>
      </c>
      <c r="P49">
        <v>13500000</v>
      </c>
      <c r="Q49" t="str">
        <f t="shared" ca="1" si="87"/>
        <v/>
      </c>
      <c r="U49" t="str">
        <f t="shared" ca="1" si="88"/>
        <v/>
      </c>
      <c r="Y49" t="str">
        <f t="shared" ca="1" si="89"/>
        <v/>
      </c>
      <c r="AC49" t="str">
        <f t="shared" ca="1" si="90"/>
        <v/>
      </c>
      <c r="AG49" t="str">
        <f t="shared" ca="1" si="91"/>
        <v>cu</v>
      </c>
      <c r="AH49" t="str">
        <f t="shared" si="92"/>
        <v>GO</v>
      </c>
      <c r="AI49">
        <f t="shared" si="93"/>
        <v>13500000</v>
      </c>
      <c r="AJ49" t="str">
        <f t="shared" ca="1" si="94"/>
        <v/>
      </c>
      <c r="AK49" t="str">
        <f t="shared" si="95"/>
        <v/>
      </c>
      <c r="AL49" t="str">
        <f t="shared" si="96"/>
        <v/>
      </c>
      <c r="AM49" t="str">
        <f t="shared" ca="1" si="97"/>
        <v/>
      </c>
      <c r="AN49" t="str">
        <f t="shared" si="98"/>
        <v/>
      </c>
      <c r="AO49" t="str">
        <f t="shared" si="99"/>
        <v/>
      </c>
      <c r="AP49" t="str">
        <f t="shared" ca="1" si="100"/>
        <v/>
      </c>
      <c r="AQ49" t="str">
        <f t="shared" si="101"/>
        <v/>
      </c>
      <c r="AR49" t="str">
        <f t="shared" si="102"/>
        <v/>
      </c>
      <c r="AS49" t="str">
        <f t="shared" ca="1" si="103"/>
        <v/>
      </c>
      <c r="AT49" t="str">
        <f t="shared" si="104"/>
        <v/>
      </c>
      <c r="AU49" t="str">
        <f t="shared" si="105"/>
        <v/>
      </c>
      <c r="AV49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9" t="str">
        <f t="shared" si="107"/>
        <v/>
      </c>
    </row>
  </sheetData>
  <phoneticPr fontId="1" type="noConversion"/>
  <dataValidations count="2">
    <dataValidation type="list" allowBlank="1" showInputMessage="1" showErrorMessage="1" sqref="Z2:Z25 AD2:AD25 N2:N25 R2:R25 V2:V25" xr:uid="{F3C874F6-E7DF-4E69-9F0E-3FA791FD6C74}">
      <formula1>OFFSET(INDIRECT("$A$1"),1,MATCH(N$1&amp;"_Verify",INDIRECT("$1:$1"),0)-1,COUNTA(OFFSET(INDIRECT("$A:$A"),0,MATCH(N$1&amp;"_Verify",INDIRECT("$1:$1"),0)-1))-1,1)</formula1>
    </dataValidation>
    <dataValidation type="list" allowBlank="1" showInputMessage="1" showErrorMessage="1" sqref="AE2:AE25 S2:S25 W2:W25 AA2:AA25 O2:O25" xr:uid="{1817ED84-94D5-4388-9638-B638710DD0FB}">
      <formula1>OFFSET(INDIRECT("$A$1"),1,MATCH(IF(N2="재화","서버재화",IF(N2="아이템","서버아이템","그외")),INDIRECT("$1:$1"),0)-1,COUNTA(OFFSET(INDIRECT("$A:$A"),0,MATCH(IF(N2="재화","서버재화",IF(N2="아이템","서버아이템","그외")),INDIRECT("$1:$1"),0)-1))-1,1)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10</v>
      </c>
      <c r="C1" t="s">
        <v>12</v>
      </c>
      <c r="D1" t="s">
        <v>11</v>
      </c>
      <c r="F1" t="s">
        <v>13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2"/>
  <sheetViews>
    <sheetView workbookViewId="0">
      <selection activeCell="H12" sqref="H1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60</v>
      </c>
      <c r="B1" t="s">
        <v>61</v>
      </c>
    </row>
    <row r="2" spans="1:2">
      <c r="A2" t="s">
        <v>59</v>
      </c>
      <c r="B2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2022-10-18T02:53:55Z</dcterms:modified>
</cp:coreProperties>
</file>