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0FA3484-F908-4A45-8E77-DCE2261129E9}" xr6:coauthVersionLast="47" xr6:coauthVersionMax="47" xr10:uidLastSave="{00000000-0000-0000-0000-000000000000}"/>
  <bookViews>
    <workbookView xWindow="28680" yWindow="2670" windowWidth="24240" windowHeight="13140" firstSheet="6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  <sheet name="RobotDefenseStepTable" sheetId="13" r:id="rId11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3" l="1"/>
  <c r="C2" i="13" l="1"/>
  <c r="C3" i="13" s="1"/>
  <c r="C4" i="13" s="1"/>
  <c r="B6" i="13"/>
  <c r="B8" i="13" s="1"/>
  <c r="B10" i="13" s="1"/>
  <c r="B12" i="13" s="1"/>
  <c r="B14" i="13" s="1"/>
  <c r="B16" i="13" s="1"/>
  <c r="B18" i="13" s="1"/>
  <c r="B20" i="13" s="1"/>
  <c r="B22" i="13" s="1"/>
  <c r="B24" i="13" s="1"/>
  <c r="B26" i="13" s="1"/>
  <c r="B28" i="13" s="1"/>
  <c r="B30" i="13" s="1"/>
  <c r="B32" i="13" s="1"/>
  <c r="B34" i="13" s="1"/>
  <c r="B36" i="13" s="1"/>
  <c r="B38" i="13" s="1"/>
  <c r="B40" i="13" s="1"/>
  <c r="B42" i="13" s="1"/>
  <c r="B44" i="13" s="1"/>
  <c r="B46" i="13" s="1"/>
  <c r="B48" i="13" s="1"/>
  <c r="B50" i="13" s="1"/>
  <c r="B52" i="13" s="1"/>
  <c r="B54" i="13" s="1"/>
  <c r="B56" i="13" s="1"/>
  <c r="B58" i="13" s="1"/>
  <c r="B60" i="13" s="1"/>
  <c r="B62" i="13" s="1"/>
  <c r="B64" i="13" s="1"/>
  <c r="B66" i="13" s="1"/>
  <c r="B68" i="13" s="1"/>
  <c r="B70" i="13" s="1"/>
  <c r="B72" i="13" s="1"/>
  <c r="B74" i="13" s="1"/>
  <c r="B76" i="13" s="1"/>
  <c r="B78" i="13" s="1"/>
  <c r="B80" i="13" s="1"/>
  <c r="B82" i="13" s="1"/>
  <c r="B84" i="13" s="1"/>
  <c r="B86" i="13" s="1"/>
  <c r="B88" i="13" s="1"/>
  <c r="B90" i="13" s="1"/>
  <c r="B92" i="13" s="1"/>
  <c r="B94" i="13" s="1"/>
  <c r="B96" i="13" s="1"/>
  <c r="B98" i="13" s="1"/>
  <c r="B100" i="13" s="1"/>
  <c r="B102" i="13" s="1"/>
  <c r="B104" i="13" s="1"/>
  <c r="B106" i="13" s="1"/>
  <c r="B108" i="13" s="1"/>
  <c r="B110" i="13" s="1"/>
  <c r="B112" i="13" s="1"/>
  <c r="B114" i="13" s="1"/>
  <c r="B116" i="13" s="1"/>
  <c r="B118" i="13" s="1"/>
  <c r="B120" i="13" s="1"/>
  <c r="B122" i="13" s="1"/>
  <c r="B124" i="13" s="1"/>
  <c r="B126" i="13" s="1"/>
  <c r="B128" i="13" s="1"/>
  <c r="B130" i="13" s="1"/>
  <c r="B132" i="13" s="1"/>
  <c r="B134" i="13" s="1"/>
  <c r="B136" i="13" s="1"/>
  <c r="B138" i="13" s="1"/>
  <c r="B140" i="13" s="1"/>
  <c r="B142" i="13" s="1"/>
  <c r="B144" i="13" s="1"/>
  <c r="B146" i="13" s="1"/>
  <c r="B148" i="13" s="1"/>
  <c r="B150" i="13" s="1"/>
  <c r="B152" i="13" s="1"/>
  <c r="B154" i="13" s="1"/>
  <c r="B156" i="13" s="1"/>
  <c r="B158" i="13" s="1"/>
  <c r="B160" i="13" s="1"/>
  <c r="B162" i="13" s="1"/>
  <c r="B164" i="13" s="1"/>
  <c r="B166" i="13" s="1"/>
  <c r="B168" i="13" s="1"/>
  <c r="B170" i="13" s="1"/>
  <c r="B172" i="13" s="1"/>
  <c r="B7" i="13"/>
  <c r="B9" i="13" s="1"/>
  <c r="B11" i="13" s="1"/>
  <c r="B13" i="13" s="1"/>
  <c r="B15" i="13" s="1"/>
  <c r="B17" i="13" s="1"/>
  <c r="B19" i="13" s="1"/>
  <c r="B21" i="13" s="1"/>
  <c r="B23" i="13" s="1"/>
  <c r="B25" i="13" s="1"/>
  <c r="B27" i="13" s="1"/>
  <c r="B29" i="13" s="1"/>
  <c r="B31" i="13" s="1"/>
  <c r="B33" i="13" s="1"/>
  <c r="B35" i="13" s="1"/>
  <c r="B37" i="13" s="1"/>
  <c r="B39" i="13" s="1"/>
  <c r="B41" i="13" s="1"/>
  <c r="B43" i="13" s="1"/>
  <c r="B45" i="13" s="1"/>
  <c r="B47" i="13" s="1"/>
  <c r="B49" i="13" s="1"/>
  <c r="B51" i="13" s="1"/>
  <c r="B53" i="13" s="1"/>
  <c r="B55" i="13" s="1"/>
  <c r="B57" i="13" s="1"/>
  <c r="B59" i="13" s="1"/>
  <c r="B61" i="13" s="1"/>
  <c r="B63" i="13" s="1"/>
  <c r="B65" i="13" s="1"/>
  <c r="B67" i="13" s="1"/>
  <c r="B69" i="13" s="1"/>
  <c r="B71" i="13" s="1"/>
  <c r="B73" i="13" s="1"/>
  <c r="B75" i="13" s="1"/>
  <c r="B77" i="13" s="1"/>
  <c r="B79" i="13" s="1"/>
  <c r="B81" i="13" s="1"/>
  <c r="B83" i="13" s="1"/>
  <c r="B85" i="13" s="1"/>
  <c r="B87" i="13" s="1"/>
  <c r="B89" i="13" s="1"/>
  <c r="B91" i="13" s="1"/>
  <c r="B93" i="13" s="1"/>
  <c r="B95" i="13" s="1"/>
  <c r="B97" i="13" s="1"/>
  <c r="B99" i="13" s="1"/>
  <c r="B101" i="13" s="1"/>
  <c r="B103" i="13" s="1"/>
  <c r="B105" i="13" s="1"/>
  <c r="B107" i="13" s="1"/>
  <c r="B109" i="13" s="1"/>
  <c r="B111" i="13" s="1"/>
  <c r="B113" i="13" s="1"/>
  <c r="B115" i="13" s="1"/>
  <c r="B117" i="13" s="1"/>
  <c r="B119" i="13" s="1"/>
  <c r="B121" i="13" s="1"/>
  <c r="B123" i="13" s="1"/>
  <c r="B125" i="13" s="1"/>
  <c r="B127" i="13" s="1"/>
  <c r="B129" i="13" s="1"/>
  <c r="B131" i="13" s="1"/>
  <c r="B133" i="13" s="1"/>
  <c r="B135" i="13" s="1"/>
  <c r="B137" i="13" s="1"/>
  <c r="B139" i="13" s="1"/>
  <c r="B141" i="13" s="1"/>
  <c r="B143" i="13" s="1"/>
  <c r="B145" i="13" s="1"/>
  <c r="B147" i="13" s="1"/>
  <c r="B149" i="13" s="1"/>
  <c r="B151" i="13" s="1"/>
  <c r="B153" i="13" s="1"/>
  <c r="B155" i="13" s="1"/>
  <c r="B157" i="13" s="1"/>
  <c r="B159" i="13" s="1"/>
  <c r="B161" i="13" s="1"/>
  <c r="B163" i="13" s="1"/>
  <c r="B165" i="13" s="1"/>
  <c r="B167" i="13" s="1"/>
  <c r="B169" i="13" s="1"/>
  <c r="B171" i="13" s="1"/>
  <c r="E2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C5" i="13" l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73" i="13" l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26" i="4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I26" i="4"/>
  <c r="BB26" i="4"/>
  <c r="AG26" i="4" l="1"/>
  <c r="BP26" i="4"/>
  <c r="AU26" i="4"/>
  <c r="AN26" i="4"/>
  <c r="Z26" i="4"/>
  <c r="S26" i="4"/>
  <c r="L26" i="4"/>
  <c r="E26" i="4"/>
  <c r="CJ1512" i="1"/>
  <c r="CC1512" i="1"/>
  <c r="BV1512" i="1"/>
  <c r="BO1512" i="1"/>
  <c r="BH1512" i="1"/>
  <c r="BA1512" i="1"/>
  <c r="AT1512" i="1"/>
  <c r="AM1512" i="1"/>
  <c r="AF1512" i="1"/>
  <c r="Y1512" i="1"/>
  <c r="B1512" i="1"/>
  <c r="C1512" i="1" s="1"/>
  <c r="W1512" i="1" l="1"/>
  <c r="C37" i="3" l="1"/>
  <c r="C51" i="3"/>
  <c r="C48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F537" i="12"/>
  <c r="F145" i="12"/>
  <c r="F120" i="12"/>
  <c r="F37" i="12"/>
  <c r="F625" i="12"/>
  <c r="K29" i="12"/>
  <c r="K633" i="12"/>
  <c r="F130" i="12"/>
  <c r="F538" i="12"/>
  <c r="F441" i="12"/>
  <c r="F278" i="12"/>
  <c r="F225" i="12"/>
  <c r="K296" i="12"/>
  <c r="K112" i="12"/>
  <c r="K120" i="12"/>
  <c r="F56" i="12"/>
  <c r="K516" i="12"/>
  <c r="F6" i="12"/>
  <c r="K73" i="12"/>
  <c r="F333" i="12"/>
  <c r="K404" i="12"/>
  <c r="F69" i="12"/>
  <c r="F379" i="12"/>
  <c r="F412" i="12"/>
  <c r="K148" i="12"/>
  <c r="F561" i="12"/>
  <c r="F416" i="12"/>
  <c r="F480" i="12"/>
  <c r="K361" i="12"/>
  <c r="F566" i="12"/>
  <c r="K388" i="12"/>
  <c r="F369" i="12"/>
  <c r="F339" i="12"/>
  <c r="F52" i="12"/>
  <c r="K261" i="12"/>
  <c r="F240" i="12"/>
  <c r="F518" i="12"/>
  <c r="F436" i="12"/>
  <c r="F629" i="12"/>
  <c r="K149" i="12"/>
  <c r="K436" i="12"/>
  <c r="K184" i="12"/>
  <c r="F706" i="12"/>
  <c r="K265" i="12"/>
  <c r="K36" i="12"/>
  <c r="F720" i="12"/>
  <c r="K372" i="12"/>
  <c r="K20" i="12"/>
  <c r="F355" i="12"/>
  <c r="F408" i="12"/>
  <c r="K336" i="12"/>
  <c r="F450" i="12"/>
  <c r="F545" i="12"/>
  <c r="K505" i="12"/>
  <c r="F623" i="12"/>
  <c r="F98" i="12"/>
  <c r="F242" i="12"/>
  <c r="F141" i="12"/>
  <c r="F663" i="12"/>
  <c r="F577" i="12"/>
  <c r="K284" i="12"/>
  <c r="K52" i="12"/>
  <c r="F671" i="12"/>
  <c r="F249" i="12"/>
  <c r="K461" i="12"/>
  <c r="F608" i="12"/>
  <c r="F148" i="12"/>
  <c r="F377" i="12"/>
  <c r="K209" i="12"/>
  <c r="K592" i="12"/>
  <c r="F285" i="12"/>
  <c r="K21" i="12"/>
  <c r="K544" i="12"/>
  <c r="K60" i="12"/>
  <c r="K304" i="12"/>
  <c r="F315" i="12"/>
  <c r="F227" i="12"/>
  <c r="F378" i="12"/>
  <c r="F585" i="12"/>
  <c r="K77" i="12"/>
  <c r="K132" i="12"/>
  <c r="K465" i="12"/>
  <c r="K200" i="12"/>
  <c r="F454" i="12"/>
  <c r="K721" i="12"/>
  <c r="F140" i="12"/>
  <c r="F460" i="12"/>
  <c r="K113" i="12"/>
  <c r="F661" i="12"/>
  <c r="F470" i="12"/>
  <c r="K216" i="12"/>
  <c r="F246" i="12"/>
  <c r="K720" i="12"/>
  <c r="F548" i="12"/>
  <c r="K109" i="12"/>
  <c r="K61" i="12"/>
  <c r="F496" i="12"/>
  <c r="K557" i="12"/>
  <c r="F316" i="12"/>
  <c r="F532" i="12"/>
  <c r="K600" i="12"/>
  <c r="K356" i="12"/>
  <c r="F135" i="12"/>
  <c r="F611" i="12"/>
  <c r="F686" i="12"/>
  <c r="K653" i="12"/>
  <c r="F400" i="12"/>
  <c r="F494" i="12"/>
  <c r="F160" i="12"/>
  <c r="F175" i="12"/>
  <c r="K197" i="12"/>
  <c r="K8" i="12"/>
  <c r="K441" i="12"/>
  <c r="K272" i="12"/>
  <c r="K580" i="12"/>
  <c r="F208" i="12"/>
  <c r="F86" i="12"/>
  <c r="F356" i="12"/>
  <c r="F411" i="12"/>
  <c r="F526" i="12"/>
  <c r="F87" i="12"/>
  <c r="F231" i="12"/>
  <c r="F534" i="12"/>
  <c r="K401" i="12"/>
  <c r="F108" i="12"/>
  <c r="F539" i="12"/>
  <c r="K249" i="12"/>
  <c r="F107" i="12"/>
  <c r="F85" i="12"/>
  <c r="K692" i="12"/>
  <c r="F167" i="12"/>
  <c r="F251" i="12"/>
  <c r="F277" i="12"/>
  <c r="K413" i="12"/>
  <c r="F46" i="12"/>
  <c r="K373" i="12"/>
  <c r="F68" i="12"/>
  <c r="K684" i="12"/>
  <c r="F96" i="12"/>
  <c r="K669" i="12"/>
  <c r="K400" i="12"/>
  <c r="F174" i="12"/>
  <c r="F505" i="12"/>
  <c r="F478" i="12"/>
  <c r="F118" i="12"/>
  <c r="K277" i="12"/>
  <c r="F197" i="12"/>
  <c r="F44" i="12"/>
  <c r="K17" i="12"/>
  <c r="F558" i="12"/>
  <c r="K493" i="12"/>
  <c r="K224" i="12"/>
  <c r="F125" i="12"/>
  <c r="K24" i="12"/>
  <c r="K432" i="12"/>
  <c r="K416" i="12"/>
  <c r="F279" i="12"/>
  <c r="K456" i="12"/>
  <c r="K241" i="12"/>
  <c r="F434" i="12"/>
  <c r="K364" i="12"/>
  <c r="F53" i="12"/>
  <c r="K705" i="12"/>
  <c r="F163" i="12"/>
  <c r="F132" i="12"/>
  <c r="K308" i="12"/>
  <c r="F43" i="12"/>
  <c r="K572" i="12"/>
  <c r="F464" i="12"/>
  <c r="F8" i="12"/>
  <c r="F27" i="12"/>
  <c r="F522" i="12"/>
  <c r="F70" i="12"/>
  <c r="F122" i="12"/>
  <c r="F230" i="12"/>
  <c r="F126" i="12"/>
  <c r="F165" i="12"/>
  <c r="F153" i="12"/>
  <c r="K624" i="12"/>
  <c r="F389" i="12"/>
  <c r="F136" i="12"/>
  <c r="F50" i="12"/>
  <c r="F361" i="12"/>
  <c r="K368" i="12"/>
  <c r="K205" i="12"/>
  <c r="K512" i="12"/>
  <c r="F477" i="12"/>
  <c r="K68" i="12"/>
  <c r="F682" i="12"/>
  <c r="F220" i="12"/>
  <c r="K245" i="12"/>
  <c r="K460" i="12"/>
  <c r="F487" i="12"/>
  <c r="F310" i="12"/>
  <c r="F640" i="12"/>
  <c r="F655" i="12"/>
  <c r="K589" i="12"/>
  <c r="F435" i="12"/>
  <c r="F676" i="12"/>
  <c r="F376" i="12"/>
  <c r="F649" i="12"/>
  <c r="F382" i="12"/>
  <c r="K513" i="12"/>
  <c r="K553" i="12"/>
  <c r="F115" i="12"/>
  <c r="F447" i="12"/>
  <c r="F32" i="12"/>
  <c r="K488" i="12"/>
  <c r="F555" i="12"/>
  <c r="F168" i="12"/>
  <c r="F709" i="12"/>
  <c r="F466" i="12"/>
  <c r="F42" i="12"/>
  <c r="K492" i="12"/>
  <c r="F598" i="12"/>
  <c r="K40" i="12"/>
  <c r="K281" i="12"/>
  <c r="K176" i="12"/>
  <c r="F100" i="12"/>
  <c r="K328" i="12"/>
  <c r="F650" i="12"/>
  <c r="F499" i="12"/>
  <c r="F28" i="12"/>
  <c r="F370" i="12"/>
  <c r="K72" i="12"/>
  <c r="K96" i="12"/>
  <c r="F694" i="12"/>
  <c r="K321" i="12"/>
  <c r="K408" i="12"/>
  <c r="F446" i="12"/>
  <c r="F386" i="12"/>
  <c r="F547" i="12"/>
  <c r="F448" i="12"/>
  <c r="K317" i="12"/>
  <c r="F678" i="12"/>
  <c r="F124" i="12"/>
  <c r="F138" i="12"/>
  <c r="F599" i="12"/>
  <c r="F635" i="12"/>
  <c r="F348" i="12"/>
  <c r="F203" i="12"/>
  <c r="F587" i="12"/>
  <c r="F616" i="12"/>
  <c r="F318" i="12"/>
  <c r="K84" i="12"/>
  <c r="F72" i="12"/>
  <c r="F449" i="12"/>
  <c r="F471" i="12"/>
  <c r="F188" i="12"/>
  <c r="K425" i="12"/>
  <c r="F235" i="12"/>
  <c r="K225" i="12"/>
  <c r="F498" i="12"/>
  <c r="F252" i="12"/>
  <c r="F91" i="12"/>
  <c r="F543" i="12"/>
  <c r="F491" i="12"/>
  <c r="F489" i="12"/>
  <c r="K313" i="12"/>
  <c r="F272" i="12"/>
  <c r="K337" i="12"/>
  <c r="K533" i="12"/>
  <c r="F258" i="12"/>
  <c r="F481" i="12"/>
  <c r="F155" i="12"/>
  <c r="K597" i="12"/>
  <c r="F579" i="12"/>
  <c r="F289" i="12"/>
  <c r="F581" i="12"/>
  <c r="K660" i="12"/>
  <c r="F150" i="12"/>
  <c r="K481" i="12"/>
  <c r="F592" i="12"/>
  <c r="K412" i="12"/>
  <c r="F259" i="12"/>
  <c r="F680" i="12"/>
  <c r="K472" i="12"/>
  <c r="K573" i="12"/>
  <c r="F332" i="12"/>
  <c r="F521" i="12"/>
  <c r="F104" i="12"/>
  <c r="K293" i="12"/>
  <c r="K172" i="12"/>
  <c r="K529" i="12"/>
  <c r="F437" i="12"/>
  <c r="K269" i="12"/>
  <c r="F80" i="12"/>
  <c r="F18" i="12"/>
  <c r="F321" i="12"/>
  <c r="F357" i="12"/>
  <c r="F164" i="12"/>
  <c r="F234" i="12"/>
  <c r="K476" i="12"/>
  <c r="F430" i="12"/>
  <c r="F30" i="12"/>
  <c r="F144" i="12"/>
  <c r="F25" i="12"/>
  <c r="F665" i="12"/>
  <c r="F455" i="12"/>
  <c r="F442" i="12"/>
  <c r="F147" i="12"/>
  <c r="F716" i="12"/>
  <c r="F550" i="12"/>
  <c r="F177" i="12"/>
  <c r="F71" i="12"/>
  <c r="F523" i="12"/>
  <c r="K661" i="12"/>
  <c r="F170" i="12"/>
  <c r="F353" i="12"/>
  <c r="F106" i="12"/>
  <c r="F31" i="12"/>
  <c r="F362" i="12"/>
  <c r="F604" i="12"/>
  <c r="F574" i="12"/>
  <c r="K477" i="12"/>
  <c r="K297" i="12"/>
  <c r="F215" i="12"/>
  <c r="F12" i="12"/>
  <c r="F340" i="12"/>
  <c r="K548" i="12"/>
  <c r="F372" i="12"/>
  <c r="K433" i="12"/>
  <c r="K244" i="12"/>
  <c r="K596" i="12"/>
  <c r="K136" i="12"/>
  <c r="K289" i="12"/>
  <c r="K396" i="12"/>
  <c r="F546" i="12"/>
  <c r="F295" i="12"/>
  <c r="F422" i="12"/>
  <c r="F636" i="12"/>
  <c r="K693" i="12"/>
  <c r="K93" i="12"/>
  <c r="F90" i="12"/>
  <c r="F128" i="12"/>
  <c r="F192" i="12"/>
  <c r="F59" i="12"/>
  <c r="F97" i="12"/>
  <c r="F265" i="12"/>
  <c r="F596" i="12"/>
  <c r="K632" i="12"/>
  <c r="F336" i="12"/>
  <c r="F398" i="12"/>
  <c r="F718" i="12"/>
  <c r="K409" i="12"/>
  <c r="F245" i="12"/>
  <c r="F536" i="12"/>
  <c r="F529" i="12"/>
  <c r="F331" i="12"/>
  <c r="K593" i="12"/>
  <c r="F38" i="12"/>
  <c r="F363" i="12"/>
  <c r="F556" i="12"/>
  <c r="F214" i="12"/>
  <c r="F196" i="12"/>
  <c r="F297" i="12"/>
  <c r="F334" i="12"/>
  <c r="K128" i="12"/>
  <c r="F200" i="12"/>
  <c r="K508" i="12"/>
  <c r="K385" i="12"/>
  <c r="F664" i="12"/>
  <c r="F413" i="12"/>
  <c r="F15" i="12"/>
  <c r="K369" i="12"/>
  <c r="K689" i="12"/>
  <c r="F626" i="12"/>
  <c r="F232" i="12"/>
  <c r="K201" i="12"/>
  <c r="K672" i="12"/>
  <c r="F544" i="12"/>
  <c r="F350" i="12"/>
  <c r="F301" i="12"/>
  <c r="K25" i="12"/>
  <c r="F615" i="12"/>
  <c r="F510" i="12"/>
  <c r="K185" i="12"/>
  <c r="F34" i="12"/>
  <c r="F637" i="12"/>
  <c r="F410" i="12"/>
  <c r="F322" i="12"/>
  <c r="F578" i="12"/>
  <c r="K644" i="12"/>
  <c r="K717" i="12"/>
  <c r="F393" i="12"/>
  <c r="K181" i="12"/>
  <c r="F563" i="12"/>
  <c r="K240" i="12"/>
  <c r="K384" i="12"/>
  <c r="F294" i="12"/>
  <c r="K137" i="12"/>
  <c r="K324" i="12"/>
  <c r="K236" i="12"/>
  <c r="F628" i="12"/>
  <c r="F414" i="12"/>
  <c r="F465" i="12"/>
  <c r="F116" i="12"/>
  <c r="F237" i="12"/>
  <c r="K80" i="12"/>
  <c r="F696" i="12"/>
  <c r="K696" i="12"/>
  <c r="F212" i="12"/>
  <c r="F309" i="12"/>
  <c r="K565" i="12"/>
  <c r="K253" i="12"/>
  <c r="F198" i="12"/>
  <c r="F338" i="12"/>
  <c r="F541" i="12"/>
  <c r="F172" i="12"/>
  <c r="K141" i="12"/>
  <c r="F384" i="12"/>
  <c r="F222" i="12"/>
  <c r="K360" i="12"/>
  <c r="F14" i="12"/>
  <c r="F373" i="12"/>
  <c r="F19" i="12"/>
  <c r="F101" i="12"/>
  <c r="F102" i="12"/>
  <c r="K276" i="12"/>
  <c r="F618" i="12"/>
  <c r="F691" i="12"/>
  <c r="K280" i="12"/>
  <c r="F228" i="12"/>
  <c r="K612" i="12"/>
  <c r="K217" i="12"/>
  <c r="F16" i="12"/>
  <c r="F194" i="12"/>
  <c r="F695" i="12"/>
  <c r="K421" i="12"/>
  <c r="K177" i="12"/>
  <c r="F33" i="12"/>
  <c r="F614" i="12"/>
  <c r="K212" i="12"/>
  <c r="F169" i="12"/>
  <c r="K260" i="12"/>
  <c r="K309" i="12"/>
  <c r="K28" i="12"/>
  <c r="F181" i="12"/>
  <c r="F707" i="12"/>
  <c r="K332" i="12"/>
  <c r="K497" i="12"/>
  <c r="F280" i="12"/>
  <c r="F600" i="12"/>
  <c r="K49" i="12"/>
  <c r="F493" i="12"/>
  <c r="F133" i="12"/>
  <c r="F253" i="12"/>
  <c r="F211" i="12"/>
  <c r="F698" i="12"/>
  <c r="F551" i="12"/>
  <c r="K65" i="12"/>
  <c r="F571" i="12"/>
  <c r="K405" i="12"/>
  <c r="K285" i="12"/>
  <c r="F662" i="12"/>
  <c r="K617" i="12"/>
  <c r="F677" i="12"/>
  <c r="F248" i="12"/>
  <c r="K153" i="12"/>
  <c r="F457" i="12"/>
  <c r="F567" i="12"/>
  <c r="F171" i="12"/>
  <c r="F415" i="12"/>
  <c r="F284" i="12"/>
  <c r="F134" i="12"/>
  <c r="K577" i="12"/>
  <c r="K144" i="12"/>
  <c r="F216" i="12"/>
  <c r="F387" i="12"/>
  <c r="F29" i="12"/>
  <c r="F48" i="12"/>
  <c r="F274" i="12"/>
  <c r="F667" i="12"/>
  <c r="F712" i="12"/>
  <c r="K709" i="12"/>
  <c r="F535" i="12"/>
  <c r="F456" i="12"/>
  <c r="F624" i="12"/>
  <c r="K656" i="12"/>
  <c r="F509" i="12"/>
  <c r="F262" i="12"/>
  <c r="F632" i="12"/>
  <c r="K301" i="12"/>
  <c r="K229" i="12"/>
  <c r="F269" i="12"/>
  <c r="K625" i="12"/>
  <c r="F406" i="12"/>
  <c r="F202" i="12"/>
  <c r="F47" i="12"/>
  <c r="F525" i="12"/>
  <c r="F131" i="12"/>
  <c r="K640" i="12"/>
  <c r="K97" i="12"/>
  <c r="F121" i="12"/>
  <c r="F201" i="12"/>
  <c r="F176" i="12"/>
  <c r="K221" i="12"/>
  <c r="K668" i="12"/>
  <c r="F583" i="12"/>
  <c r="F683" i="12"/>
  <c r="F699" i="12"/>
  <c r="F479" i="12"/>
  <c r="F419" i="12"/>
  <c r="K673" i="12"/>
  <c r="K445" i="12"/>
  <c r="F439" i="12"/>
  <c r="F156" i="12"/>
  <c r="K53" i="12"/>
  <c r="F633" i="12"/>
  <c r="F286" i="12"/>
  <c r="F424" i="12"/>
  <c r="K44" i="12"/>
  <c r="F206" i="12"/>
  <c r="K248" i="12"/>
  <c r="F84" i="12"/>
  <c r="K124" i="12"/>
  <c r="F183" i="12"/>
  <c r="F420" i="12"/>
  <c r="F573" i="12"/>
  <c r="K713" i="12"/>
  <c r="F111" i="12"/>
  <c r="K104" i="12"/>
  <c r="K320" i="12"/>
  <c r="F610" i="12"/>
  <c r="F531" i="12"/>
  <c r="F513" i="12"/>
  <c r="K648" i="12"/>
  <c r="K121" i="12"/>
  <c r="K392" i="12"/>
  <c r="F697" i="12"/>
  <c r="F549" i="12"/>
  <c r="K701" i="12"/>
  <c r="F343" i="12"/>
  <c r="F504" i="12"/>
  <c r="F380" i="12"/>
  <c r="F88" i="12"/>
  <c r="F385" i="12"/>
  <c r="F597" i="12"/>
  <c r="F186" i="12"/>
  <c r="F113" i="12"/>
  <c r="F351" i="12"/>
  <c r="F364" i="12"/>
  <c r="F383" i="12"/>
  <c r="F40" i="12"/>
  <c r="K257" i="12"/>
  <c r="F517" i="12"/>
  <c r="F191" i="12"/>
  <c r="F41" i="12"/>
  <c r="K125" i="12"/>
  <c r="F7" i="12"/>
  <c r="F711" i="12"/>
  <c r="K605" i="12"/>
  <c r="F300" i="12"/>
  <c r="F692" i="12"/>
  <c r="F224" i="12"/>
  <c r="K193" i="12"/>
  <c r="K145" i="12"/>
  <c r="F423" i="12"/>
  <c r="F20" i="12"/>
  <c r="K220" i="12"/>
  <c r="F62" i="12"/>
  <c r="F158" i="12"/>
  <c r="F715" i="12"/>
  <c r="F375" i="12"/>
  <c r="F344" i="12"/>
  <c r="K520" i="12"/>
  <c r="K417" i="12"/>
  <c r="F514" i="12"/>
  <c r="F173" i="12"/>
  <c r="K429" i="12"/>
  <c r="F74" i="12"/>
  <c r="F161" i="12"/>
  <c r="F630" i="12"/>
  <c r="F325" i="12"/>
  <c r="F94" i="12"/>
  <c r="K340" i="12"/>
  <c r="K273" i="12"/>
  <c r="F60" i="12"/>
  <c r="F261" i="12"/>
  <c r="F426" i="12"/>
  <c r="F390" i="12"/>
  <c r="F710" i="12"/>
  <c r="F461" i="12"/>
  <c r="K525" i="12"/>
  <c r="K89" i="12"/>
  <c r="F621" i="12"/>
  <c r="F270" i="12"/>
  <c r="F702" i="12"/>
  <c r="F417" i="12"/>
  <c r="F392" i="12"/>
  <c r="F701" i="12"/>
  <c r="F593" i="12"/>
  <c r="F495" i="12"/>
  <c r="F327" i="12"/>
  <c r="K357" i="12"/>
  <c r="K496" i="12"/>
  <c r="K504" i="12"/>
  <c r="F317" i="12"/>
  <c r="F483" i="12"/>
  <c r="F359" i="12"/>
  <c r="F601" i="12"/>
  <c r="F304" i="12"/>
  <c r="F714" i="12"/>
  <c r="F639" i="12"/>
  <c r="K697" i="12"/>
  <c r="K85" i="12"/>
  <c r="K569" i="12"/>
  <c r="F360" i="12"/>
  <c r="F93" i="12"/>
  <c r="K469" i="12"/>
  <c r="F233" i="12"/>
  <c r="F559" i="12"/>
  <c r="F236" i="12"/>
  <c r="F24" i="12"/>
  <c r="F65" i="12"/>
  <c r="K292" i="12"/>
  <c r="F620" i="12"/>
  <c r="K268" i="12"/>
  <c r="F540" i="12"/>
  <c r="F681" i="12"/>
  <c r="K305" i="12"/>
  <c r="F659" i="12"/>
  <c r="F229" i="12"/>
  <c r="F670" i="12"/>
  <c r="K664" i="12"/>
  <c r="F151" i="12"/>
  <c r="F657" i="12"/>
  <c r="F501" i="12"/>
  <c r="F330" i="12"/>
  <c r="F313" i="12"/>
  <c r="F584" i="12"/>
  <c r="F645" i="12"/>
  <c r="F647" i="12"/>
  <c r="K92" i="12"/>
  <c r="F381" i="12"/>
  <c r="F627" i="12"/>
  <c r="K100" i="12"/>
  <c r="K81" i="12"/>
  <c r="F609" i="12"/>
  <c r="F508" i="12"/>
  <c r="F404" i="12"/>
  <c r="F239" i="12"/>
  <c r="K57" i="12"/>
  <c r="F10" i="12"/>
  <c r="F119" i="12"/>
  <c r="F307" i="12"/>
  <c r="F401" i="12"/>
  <c r="F512" i="12"/>
  <c r="F432" i="12"/>
  <c r="K576" i="12"/>
  <c r="F530" i="12"/>
  <c r="F117" i="12"/>
  <c r="F399" i="12"/>
  <c r="F352" i="12"/>
  <c r="F433" i="12"/>
  <c r="F503" i="12"/>
  <c r="K480" i="12"/>
  <c r="F127" i="12"/>
  <c r="F409" i="12"/>
  <c r="F49" i="12"/>
  <c r="K420" i="12"/>
  <c r="F288" i="12"/>
  <c r="K164" i="12"/>
  <c r="F78" i="12"/>
  <c r="F66" i="12"/>
  <c r="K168" i="12"/>
  <c r="F190" i="12"/>
  <c r="K316" i="12"/>
  <c r="K716" i="12"/>
  <c r="F178" i="12"/>
  <c r="F590" i="12"/>
  <c r="K657" i="12"/>
  <c r="K457" i="12"/>
  <c r="F123" i="12"/>
  <c r="F474" i="12"/>
  <c r="F210" i="12"/>
  <c r="F542" i="12"/>
  <c r="F58" i="12"/>
  <c r="F560" i="12"/>
  <c r="F293" i="12"/>
  <c r="F524" i="12"/>
  <c r="K424" i="12"/>
  <c r="F482" i="12"/>
  <c r="F642" i="12"/>
  <c r="F328" i="12"/>
  <c r="F421" i="12"/>
  <c r="F142" i="12"/>
  <c r="K620" i="12"/>
  <c r="F268" i="12"/>
  <c r="F36" i="12"/>
  <c r="F290" i="12"/>
  <c r="K609" i="12"/>
  <c r="F619" i="12"/>
  <c r="K524" i="12"/>
  <c r="F182" i="12"/>
  <c r="K133" i="12"/>
  <c r="F660" i="12"/>
  <c r="F684" i="12"/>
  <c r="K528" i="12"/>
  <c r="F570" i="12"/>
  <c r="F45" i="12"/>
  <c r="K501" i="12"/>
  <c r="F76" i="12"/>
  <c r="F654" i="12"/>
  <c r="K453" i="12"/>
  <c r="K344" i="12"/>
  <c r="F254" i="12"/>
  <c r="F475" i="12"/>
  <c r="K541" i="12"/>
  <c r="F502" i="12"/>
  <c r="F209" i="12"/>
  <c r="K484" i="12"/>
  <c r="F689" i="12"/>
  <c r="K341" i="12"/>
  <c r="K213" i="12"/>
  <c r="F154" i="12"/>
  <c r="K232" i="12"/>
  <c r="F217" i="12"/>
  <c r="F264" i="12"/>
  <c r="F329" i="12"/>
  <c r="F476" i="12"/>
  <c r="F641" i="12"/>
  <c r="F613" i="12"/>
  <c r="F349" i="12"/>
  <c r="F685" i="12"/>
  <c r="F606" i="12"/>
  <c r="F139" i="12"/>
  <c r="K628" i="12"/>
  <c r="F394" i="12"/>
  <c r="F292" i="12"/>
  <c r="K448" i="12"/>
  <c r="K88" i="12"/>
  <c r="K237" i="12"/>
  <c r="F468" i="12"/>
  <c r="K556" i="12"/>
  <c r="F580" i="12"/>
  <c r="F296" i="12"/>
  <c r="F527" i="12"/>
  <c r="F17" i="12"/>
  <c r="F255" i="12"/>
  <c r="K549" i="12"/>
  <c r="F595" i="12"/>
  <c r="K208" i="12"/>
  <c r="F607" i="12"/>
  <c r="F565" i="12"/>
  <c r="K48" i="12"/>
  <c r="K680" i="12"/>
  <c r="F243" i="12"/>
  <c r="F73" i="12"/>
  <c r="F605" i="12"/>
  <c r="K645" i="12"/>
  <c r="K500" i="12"/>
  <c r="F648" i="12"/>
  <c r="K329" i="12"/>
  <c r="F582" i="12"/>
  <c r="F444" i="12"/>
  <c r="F553" i="12"/>
  <c r="F226" i="12"/>
  <c r="K665" i="12"/>
  <c r="F180" i="12"/>
  <c r="F721" i="12"/>
  <c r="F643" i="12"/>
  <c r="K704" i="12"/>
  <c r="F241" i="12"/>
  <c r="K564" i="12"/>
  <c r="F244" i="12"/>
  <c r="F63" i="12"/>
  <c r="F103" i="12"/>
  <c r="F656" i="12"/>
  <c r="K37" i="12"/>
  <c r="F463" i="12"/>
  <c r="F704" i="12"/>
  <c r="K161" i="12"/>
  <c r="F149" i="12"/>
  <c r="F653" i="12"/>
  <c r="F440" i="12"/>
  <c r="F314" i="12"/>
  <c r="F204" i="12"/>
  <c r="F238" i="12"/>
  <c r="F79" i="12"/>
  <c r="F693" i="12"/>
  <c r="F303" i="12"/>
  <c r="F67" i="12"/>
  <c r="F588" i="12"/>
  <c r="F644" i="12"/>
  <c r="F306" i="12"/>
  <c r="F366" i="12"/>
  <c r="F473" i="12"/>
  <c r="F302" i="12"/>
  <c r="F717" i="12"/>
  <c r="F75" i="12"/>
  <c r="K444" i="12"/>
  <c r="F77" i="12"/>
  <c r="F51" i="12"/>
  <c r="F256" i="12"/>
  <c r="F267" i="12"/>
  <c r="F179" i="12"/>
  <c r="F367" i="12"/>
  <c r="F674" i="12"/>
  <c r="F594" i="12"/>
  <c r="F602" i="12"/>
  <c r="F299" i="12"/>
  <c r="F282" i="12"/>
  <c r="F326" i="12"/>
  <c r="K64" i="12"/>
  <c r="F298" i="12"/>
  <c r="F564" i="12"/>
  <c r="K188" i="12"/>
  <c r="K157" i="12"/>
  <c r="F112" i="12"/>
  <c r="F263" i="12"/>
  <c r="F143" i="12"/>
  <c r="F283" i="12"/>
  <c r="K468" i="12"/>
  <c r="F312" i="12"/>
  <c r="F552" i="12"/>
  <c r="F213" i="12"/>
  <c r="K437" i="12"/>
  <c r="K13" i="12"/>
  <c r="K41" i="12"/>
  <c r="F431" i="12"/>
  <c r="F189" i="12"/>
  <c r="F458" i="12"/>
  <c r="K117" i="12"/>
  <c r="K129" i="12"/>
  <c r="K568" i="12"/>
  <c r="F708" i="12"/>
  <c r="F219" i="12"/>
  <c r="F162" i="12"/>
  <c r="K16" i="12"/>
  <c r="F467" i="12"/>
  <c r="K604" i="12"/>
  <c r="F668" i="12"/>
  <c r="K140" i="12"/>
  <c r="F205" i="12"/>
  <c r="K196" i="12"/>
  <c r="K252" i="12"/>
  <c r="F323" i="12"/>
  <c r="F669" i="12"/>
  <c r="F26" i="12"/>
  <c r="F622" i="12"/>
  <c r="K353" i="12"/>
  <c r="F445" i="12"/>
  <c r="K585" i="12"/>
  <c r="K345" i="12"/>
  <c r="F576" i="12"/>
  <c r="F520" i="12"/>
  <c r="F354" i="12"/>
  <c r="K393" i="12"/>
  <c r="K45" i="12"/>
  <c r="F533" i="12"/>
  <c r="K708" i="12"/>
  <c r="F266" i="12"/>
  <c r="F486" i="12"/>
  <c r="F554" i="12"/>
  <c r="F81" i="12"/>
  <c r="F617" i="12"/>
  <c r="K540" i="12"/>
  <c r="F490" i="12"/>
  <c r="F391" i="12"/>
  <c r="F666" i="12"/>
  <c r="F82" i="12"/>
  <c r="K116" i="12"/>
  <c r="K348" i="12"/>
  <c r="F187" i="12"/>
  <c r="F703" i="12"/>
  <c r="F199" i="12"/>
  <c r="F425" i="12"/>
  <c r="K228" i="12"/>
  <c r="K649" i="12"/>
  <c r="F443" i="12"/>
  <c r="K688" i="12"/>
  <c r="F672" i="12"/>
  <c r="F403" i="12"/>
  <c r="K76" i="12"/>
  <c r="F92" i="12"/>
  <c r="F195" i="12"/>
  <c r="K349" i="12"/>
  <c r="F575" i="12"/>
  <c r="F337" i="12"/>
  <c r="K428" i="12"/>
  <c r="F64" i="12"/>
  <c r="F519" i="12"/>
  <c r="K560" i="12"/>
  <c r="F95" i="12"/>
  <c r="F83" i="12"/>
  <c r="F23" i="12"/>
  <c r="F247" i="12"/>
  <c r="K9" i="12"/>
  <c r="F345" i="12"/>
  <c r="F452" i="12"/>
  <c r="K681" i="12"/>
  <c r="K397" i="12"/>
  <c r="K288" i="12"/>
  <c r="K169" i="12"/>
  <c r="K637" i="12"/>
  <c r="F459" i="12"/>
  <c r="F673" i="12"/>
  <c r="F402" i="12"/>
  <c r="F55" i="12"/>
  <c r="K517" i="12"/>
  <c r="F308" i="12"/>
  <c r="F157" i="12"/>
  <c r="F492" i="12"/>
  <c r="F374" i="12"/>
  <c r="F223" i="12"/>
  <c r="F365" i="12"/>
  <c r="F193" i="12"/>
  <c r="F388" i="12"/>
  <c r="F341" i="12"/>
  <c r="K561" i="12"/>
  <c r="F346" i="12"/>
  <c r="K485" i="12"/>
  <c r="F287" i="12"/>
  <c r="K376" i="12"/>
  <c r="F305" i="12"/>
  <c r="F690" i="12"/>
  <c r="F675" i="12"/>
  <c r="K33" i="12"/>
  <c r="F631" i="12"/>
  <c r="K677" i="12"/>
  <c r="K601" i="12"/>
  <c r="F438" i="12"/>
  <c r="F324" i="12"/>
  <c r="F713" i="12"/>
  <c r="F22" i="12"/>
  <c r="F35" i="12"/>
  <c r="K641" i="12"/>
  <c r="F700" i="12"/>
  <c r="F497" i="12"/>
  <c r="F152" i="12"/>
  <c r="K629" i="12"/>
  <c r="F646" i="12"/>
  <c r="F687" i="12"/>
  <c r="F159" i="12"/>
  <c r="F54" i="12"/>
  <c r="K333" i="12"/>
  <c r="F688" i="12"/>
  <c r="F568" i="12"/>
  <c r="F57" i="12"/>
  <c r="F276" i="12"/>
  <c r="F569" i="12"/>
  <c r="K233" i="12"/>
  <c r="F221" i="12"/>
  <c r="F634" i="12"/>
  <c r="K69" i="12"/>
  <c r="K300" i="12"/>
  <c r="K532" i="12"/>
  <c r="K521" i="12"/>
  <c r="K56" i="12"/>
  <c r="F418" i="12"/>
  <c r="K536" i="12"/>
  <c r="K537" i="12"/>
  <c r="F21" i="12"/>
  <c r="F257" i="12"/>
  <c r="F368" i="12"/>
  <c r="F342" i="12"/>
  <c r="K552" i="12"/>
  <c r="F472" i="12"/>
  <c r="F589" i="12"/>
  <c r="F453" i="12"/>
  <c r="K352" i="12"/>
  <c r="F291" i="12"/>
  <c r="F462" i="12"/>
  <c r="F166" i="12"/>
  <c r="F371" i="12"/>
  <c r="F428" i="12"/>
  <c r="F396" i="12"/>
  <c r="K256" i="12"/>
  <c r="F129" i="12"/>
  <c r="F407" i="12"/>
  <c r="F218" i="12"/>
  <c r="K700" i="12"/>
  <c r="K173" i="12"/>
  <c r="K12" i="12"/>
  <c r="F515" i="12"/>
  <c r="F506" i="12"/>
  <c r="K152" i="12"/>
  <c r="K105" i="12"/>
  <c r="F184" i="12"/>
  <c r="K377" i="12"/>
  <c r="K652" i="12"/>
  <c r="K204" i="12"/>
  <c r="K192" i="12"/>
  <c r="K156" i="12"/>
  <c r="F612" i="12"/>
  <c r="F638" i="12"/>
  <c r="F557" i="12"/>
  <c r="F528" i="12"/>
  <c r="F11" i="12"/>
  <c r="K180" i="12"/>
  <c r="F275" i="12"/>
  <c r="K440" i="12"/>
  <c r="F507" i="12"/>
  <c r="K676" i="12"/>
  <c r="K712" i="12"/>
  <c r="K365" i="12"/>
  <c r="K452" i="12"/>
  <c r="K621" i="12"/>
  <c r="K584" i="12"/>
  <c r="K613" i="12"/>
  <c r="K389" i="12"/>
  <c r="K325" i="12"/>
  <c r="F105" i="12"/>
  <c r="F335" i="12"/>
  <c r="F488" i="12"/>
  <c r="K189" i="12"/>
  <c r="F405" i="12"/>
  <c r="K581" i="12"/>
  <c r="K380" i="12"/>
  <c r="F469" i="12"/>
  <c r="K464" i="12"/>
  <c r="F679" i="12"/>
  <c r="F320" i="12"/>
  <c r="F603" i="12"/>
  <c r="F429" i="12"/>
  <c r="F114" i="12"/>
  <c r="F427" i="12"/>
  <c r="F271" i="12"/>
  <c r="K616" i="12"/>
  <c r="F586" i="12"/>
  <c r="F319" i="12"/>
  <c r="K264" i="12"/>
  <c r="K312" i="12"/>
  <c r="F516" i="12"/>
  <c r="F719" i="12"/>
  <c r="F89" i="12"/>
  <c r="K685" i="12"/>
  <c r="K449" i="12"/>
  <c r="F39" i="12"/>
  <c r="K509" i="12"/>
  <c r="K608" i="12"/>
  <c r="K588" i="12"/>
  <c r="F397" i="12"/>
  <c r="F146" i="12"/>
  <c r="K473" i="12"/>
  <c r="F572" i="12"/>
  <c r="F311" i="12"/>
  <c r="F451" i="12"/>
  <c r="F562" i="12"/>
  <c r="F273" i="12"/>
  <c r="K381" i="12"/>
  <c r="K101" i="12"/>
  <c r="F137" i="12"/>
  <c r="K636" i="12"/>
  <c r="F511" i="12"/>
  <c r="F260" i="12"/>
  <c r="F705" i="12"/>
  <c r="F207" i="12"/>
  <c r="F485" i="12"/>
  <c r="F109" i="12"/>
  <c r="K32" i="12"/>
  <c r="F358" i="12"/>
  <c r="K108" i="12"/>
  <c r="K160" i="12"/>
  <c r="F395" i="12"/>
  <c r="F9" i="12"/>
  <c r="F500" i="12"/>
  <c r="F13" i="12"/>
  <c r="F281" i="12"/>
  <c r="F61" i="12"/>
  <c r="F347" i="12"/>
  <c r="F658" i="12"/>
  <c r="K545" i="12"/>
  <c r="K489" i="12"/>
  <c r="F99" i="12"/>
  <c r="F110" i="12"/>
  <c r="F652" i="12"/>
  <c r="F250" i="12"/>
  <c r="F484" i="12"/>
  <c r="F651" i="12"/>
  <c r="F185" i="12"/>
  <c r="K165" i="12"/>
  <c r="F591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57" i="12"/>
  <c r="B45" i="12"/>
  <c r="B33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110" i="12"/>
  <c r="A140" i="12" s="1"/>
  <c r="B140" i="12" s="1"/>
  <c r="A73" i="12"/>
  <c r="D73" i="12" s="1"/>
  <c r="A72" i="12"/>
  <c r="D72" i="12" s="1"/>
  <c r="A61" i="12"/>
  <c r="D61" i="12" s="1"/>
  <c r="A60" i="12"/>
  <c r="D60" i="12" s="1"/>
  <c r="A59" i="12"/>
  <c r="B59" i="12" s="1"/>
  <c r="A58" i="12"/>
  <c r="B58" i="12" s="1"/>
  <c r="A57" i="12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5" i="12"/>
  <c r="K4" i="12"/>
  <c r="A69" i="12" l="1"/>
  <c r="D39" i="12"/>
  <c r="A81" i="12"/>
  <c r="D51" i="12"/>
  <c r="B32" i="12"/>
  <c r="B44" i="12"/>
  <c r="B56" i="12"/>
  <c r="B68" i="12"/>
  <c r="B80" i="12"/>
  <c r="A70" i="12"/>
  <c r="D40" i="12"/>
  <c r="A71" i="12"/>
  <c r="D41" i="12"/>
  <c r="A83" i="12"/>
  <c r="D53" i="12"/>
  <c r="A74" i="12"/>
  <c r="A84" i="12"/>
  <c r="A85" i="12"/>
  <c r="B36" i="12"/>
  <c r="B48" i="12"/>
  <c r="B60" i="12"/>
  <c r="B72" i="12"/>
  <c r="A86" i="12"/>
  <c r="B37" i="12"/>
  <c r="B49" i="12"/>
  <c r="B61" i="12"/>
  <c r="B73" i="12"/>
  <c r="A82" i="12"/>
  <c r="D52" i="12"/>
  <c r="A63" i="12"/>
  <c r="D33" i="12"/>
  <c r="A75" i="12"/>
  <c r="D45" i="12"/>
  <c r="A87" i="12"/>
  <c r="D57" i="12"/>
  <c r="A98" i="12"/>
  <c r="B38" i="12"/>
  <c r="B50" i="12"/>
  <c r="B110" i="12"/>
  <c r="D38" i="12"/>
  <c r="D110" i="12"/>
  <c r="A64" i="12"/>
  <c r="D34" i="12"/>
  <c r="A76" i="12"/>
  <c r="D46" i="12"/>
  <c r="A88" i="12"/>
  <c r="D58" i="12"/>
  <c r="A170" i="12"/>
  <c r="D140" i="12"/>
  <c r="B39" i="12"/>
  <c r="B51" i="12"/>
  <c r="D42" i="12"/>
  <c r="A65" i="12"/>
  <c r="D35" i="12"/>
  <c r="A77" i="12"/>
  <c r="D47" i="12"/>
  <c r="A89" i="12"/>
  <c r="D59" i="12"/>
  <c r="B40" i="12"/>
  <c r="B52" i="12"/>
  <c r="D50" i="12"/>
  <c r="B41" i="12"/>
  <c r="B53" i="12"/>
  <c r="D54" i="12"/>
  <c r="A62" i="12"/>
  <c r="B43" i="12"/>
  <c r="B55" i="12"/>
  <c r="T4" i="12"/>
  <c r="T5" i="12"/>
  <c r="A200" i="12"/>
  <c r="A101" i="12"/>
  <c r="A115" i="12"/>
  <c r="A93" i="12"/>
  <c r="A105" i="12"/>
  <c r="A117" i="12"/>
  <c r="A94" i="12"/>
  <c r="A106" i="12"/>
  <c r="A118" i="12"/>
  <c r="A95" i="12"/>
  <c r="A107" i="12"/>
  <c r="A119" i="12"/>
  <c r="A67" i="12"/>
  <c r="A79" i="12"/>
  <c r="A91" i="12"/>
  <c r="A113" i="12"/>
  <c r="A99" i="12"/>
  <c r="A111" i="12"/>
  <c r="A103" i="12"/>
  <c r="A66" i="12"/>
  <c r="A78" i="12"/>
  <c r="A90" i="12"/>
  <c r="A102" i="12"/>
  <c r="A114" i="12"/>
  <c r="E2" i="12"/>
  <c r="C3" i="12"/>
  <c r="D66" i="12" l="1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X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Y92" i="12" s="1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Y93" i="12" l="1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25" i="12"/>
  <c r="E125" i="12" s="1"/>
  <c r="X125" i="12" s="1"/>
  <c r="C13" i="12" l="1"/>
  <c r="E13" i="12" s="1"/>
  <c r="X13" i="12" s="1"/>
  <c r="Y13" i="12" s="1"/>
  <c r="X12" i="12"/>
  <c r="Y12" i="12" s="1"/>
  <c r="Y40" i="12"/>
  <c r="Y272" i="12"/>
  <c r="Y67" i="12"/>
  <c r="Y185" i="12"/>
  <c r="Y214" i="12"/>
  <c r="Y100" i="12"/>
  <c r="Y125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26" i="12"/>
  <c r="E126" i="12" s="1"/>
  <c r="X126" i="12" s="1"/>
  <c r="C14" i="12" l="1"/>
  <c r="E14" i="12" s="1"/>
  <c r="X14" i="12" s="1"/>
  <c r="Y14" i="12" s="1"/>
  <c r="Y302" i="12"/>
  <c r="Y273" i="12"/>
  <c r="Y126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27" i="12"/>
  <c r="E127" i="12" s="1"/>
  <c r="X127" i="12" s="1"/>
  <c r="C15" i="12" l="1"/>
  <c r="E15" i="12" s="1"/>
  <c r="X15" i="12" s="1"/>
  <c r="Y15" i="12" s="1"/>
  <c r="Y303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128" i="12"/>
  <c r="E128" i="12" s="1"/>
  <c r="X128" i="12" s="1"/>
  <c r="C16" i="12" l="1"/>
  <c r="E16" i="12" s="1"/>
  <c r="X16" i="12" s="1"/>
  <c r="Y16" i="12" s="1"/>
  <c r="C44" i="12"/>
  <c r="E44" i="12" s="1"/>
  <c r="X44" i="12" s="1"/>
  <c r="Y44" i="12" s="1"/>
  <c r="Y70" i="12"/>
  <c r="Y188" i="12"/>
  <c r="Y103" i="12"/>
  <c r="Y217" i="12"/>
  <c r="Y362" i="12"/>
  <c r="Y43" i="12"/>
  <c r="Y275" i="12"/>
  <c r="Y304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104" i="12"/>
  <c r="E104" i="12" s="1"/>
  <c r="X104" i="12" s="1"/>
  <c r="C129" i="12"/>
  <c r="E129" i="12" s="1"/>
  <c r="X129" i="12" s="1"/>
  <c r="C17" i="12" l="1"/>
  <c r="E17" i="12" s="1"/>
  <c r="X17" i="12" s="1"/>
  <c r="Y17" i="12" s="1"/>
  <c r="C45" i="12"/>
  <c r="E45" i="12" s="1"/>
  <c r="X45" i="12" s="1"/>
  <c r="Y45" i="12" s="1"/>
  <c r="Y189" i="12"/>
  <c r="Y71" i="12"/>
  <c r="Y218" i="12"/>
  <c r="Y334" i="12"/>
  <c r="Y129" i="12"/>
  <c r="Y392" i="12"/>
  <c r="Y247" i="12"/>
  <c r="Y305" i="12"/>
  <c r="Y104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130" i="12"/>
  <c r="E130" i="12" s="1"/>
  <c r="X130" i="12" s="1"/>
  <c r="C18" i="12" l="1"/>
  <c r="E18" i="12" s="1"/>
  <c r="X18" i="12" s="1"/>
  <c r="Y18" i="12" s="1"/>
  <c r="C46" i="12"/>
  <c r="E46" i="12" s="1"/>
  <c r="X46" i="12" s="1"/>
  <c r="Y46" i="12" s="1"/>
  <c r="C73" i="12"/>
  <c r="E73" i="12" s="1"/>
  <c r="X73" i="12" s="1"/>
  <c r="Y73" i="12" s="1"/>
  <c r="Y277" i="12"/>
  <c r="Y335" i="12"/>
  <c r="Y130" i="12"/>
  <c r="Y422" i="12"/>
  <c r="Y364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106" i="12"/>
  <c r="E106" i="12" s="1"/>
  <c r="X106" i="12" s="1"/>
  <c r="C131" i="12"/>
  <c r="C19" i="12" l="1"/>
  <c r="E19" i="12" s="1"/>
  <c r="X19" i="12" s="1"/>
  <c r="Y19" i="12" s="1"/>
  <c r="C47" i="12"/>
  <c r="E47" i="12" s="1"/>
  <c r="X47" i="12" s="1"/>
  <c r="Y47" i="12" s="1"/>
  <c r="C74" i="12"/>
  <c r="E74" i="12" s="1"/>
  <c r="X74" i="12" s="1"/>
  <c r="Y74" i="12" s="1"/>
  <c r="Y423" i="12"/>
  <c r="Y191" i="12"/>
  <c r="Y365" i="12"/>
  <c r="Y220" i="12"/>
  <c r="Y336" i="12"/>
  <c r="Y307" i="12"/>
  <c r="Y249" i="12"/>
  <c r="Y394" i="12"/>
  <c r="Y106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X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C48" i="12" l="1"/>
  <c r="E48" i="12" s="1"/>
  <c r="X48" i="12" s="1"/>
  <c r="Y48" i="12" s="1"/>
  <c r="C20" i="12"/>
  <c r="E20" i="12" s="1"/>
  <c r="X20" i="12" s="1"/>
  <c r="Y20" i="12" s="1"/>
  <c r="C75" i="12"/>
  <c r="E75" i="12" s="1"/>
  <c r="X75" i="12" s="1"/>
  <c r="Y75" i="12" s="1"/>
  <c r="Y279" i="12"/>
  <c r="Y337" i="12"/>
  <c r="Y107" i="12"/>
  <c r="Y366" i="12"/>
  <c r="Y395" i="12"/>
  <c r="Y131" i="12"/>
  <c r="Y250" i="12"/>
  <c r="Y453" i="12"/>
  <c r="Y512" i="12"/>
  <c r="Y482" i="12"/>
  <c r="Y192" i="12"/>
  <c r="Y308" i="12"/>
  <c r="Y132" i="12"/>
  <c r="Y424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108" i="12"/>
  <c r="E108" i="12" s="1"/>
  <c r="X108" i="12" s="1"/>
  <c r="C21" i="12"/>
  <c r="E21" i="12" s="1"/>
  <c r="X21" i="12" s="1"/>
  <c r="C76" i="12" l="1"/>
  <c r="E76" i="12" s="1"/>
  <c r="X76" i="12" s="1"/>
  <c r="Y76" i="12" s="1"/>
  <c r="Y483" i="12"/>
  <c r="Y39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X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50" i="12"/>
  <c r="E50" i="12" s="1"/>
  <c r="X50" i="12" s="1"/>
  <c r="C22" i="12"/>
  <c r="E22" i="12" s="1"/>
  <c r="X22" i="12" s="1"/>
  <c r="C77" i="12" l="1"/>
  <c r="E77" i="12" s="1"/>
  <c r="X77" i="12" s="1"/>
  <c r="Y77" i="12" s="1"/>
  <c r="C135" i="12"/>
  <c r="E135" i="12" s="1"/>
  <c r="X135" i="12" s="1"/>
  <c r="Y135" i="12" s="1"/>
  <c r="Y252" i="12"/>
  <c r="Y22" i="12"/>
  <c r="Y455" i="12"/>
  <c r="Y368" i="12"/>
  <c r="Y281" i="12"/>
  <c r="Y194" i="12"/>
  <c r="Y513" i="12"/>
  <c r="Y339" i="12"/>
  <c r="Y134" i="12"/>
  <c r="Y50" i="12"/>
  <c r="Y223" i="12"/>
  <c r="Y572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X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51" i="12"/>
  <c r="E51" i="12" s="1"/>
  <c r="X51" i="12" s="1"/>
  <c r="C110" i="12"/>
  <c r="E110" i="12" s="1"/>
  <c r="X110" i="12" s="1"/>
  <c r="C23" i="12"/>
  <c r="E23" i="12" s="1"/>
  <c r="X23" i="12" s="1"/>
  <c r="C152" i="12"/>
  <c r="C78" i="12" l="1"/>
  <c r="E78" i="12" s="1"/>
  <c r="X78" i="12" s="1"/>
  <c r="Y78" i="12" s="1"/>
  <c r="C136" i="12"/>
  <c r="E136" i="12" s="1"/>
  <c r="X136" i="12" s="1"/>
  <c r="Y136" i="12" s="1"/>
  <c r="Y398" i="12"/>
  <c r="Y543" i="12"/>
  <c r="Y311" i="12"/>
  <c r="Y340" i="12"/>
  <c r="Y485" i="12"/>
  <c r="Y427" i="12"/>
  <c r="Y282" i="12"/>
  <c r="Y514" i="12"/>
  <c r="Y253" i="12"/>
  <c r="Y110" i="12"/>
  <c r="Y369" i="12"/>
  <c r="Y456" i="12"/>
  <c r="Y23" i="12"/>
  <c r="Y224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Y602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X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111" i="12"/>
  <c r="E111" i="12" s="1"/>
  <c r="X111" i="12" s="1"/>
  <c r="C52" i="12"/>
  <c r="E52" i="12" s="1"/>
  <c r="X52" i="12" s="1"/>
  <c r="C24" i="12"/>
  <c r="E24" i="12" s="1"/>
  <c r="X24" i="12" s="1"/>
  <c r="C79" i="12" l="1"/>
  <c r="E79" i="12" s="1"/>
  <c r="X79" i="12" s="1"/>
  <c r="Y79" i="12" s="1"/>
  <c r="C137" i="12"/>
  <c r="E137" i="12" s="1"/>
  <c r="X137" i="12" s="1"/>
  <c r="Y137" i="12" s="1"/>
  <c r="C633" i="12"/>
  <c r="E633" i="12" s="1"/>
  <c r="X633" i="12" s="1"/>
  <c r="Y254" i="12"/>
  <c r="Y515" i="12"/>
  <c r="Y24" i="12"/>
  <c r="Y428" i="12"/>
  <c r="Y312" i="12"/>
  <c r="Y399" i="12"/>
  <c r="Y196" i="12"/>
  <c r="Y111" i="12"/>
  <c r="Y573" i="12"/>
  <c r="Y153" i="12"/>
  <c r="Y52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X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Y632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12" i="12"/>
  <c r="E112" i="12" s="1"/>
  <c r="X112" i="12" s="1"/>
  <c r="C25" i="12"/>
  <c r="E25" i="12" s="1"/>
  <c r="X25" i="12" s="1"/>
  <c r="C80" i="12" l="1"/>
  <c r="E80" i="12" s="1"/>
  <c r="X80" i="12" s="1"/>
  <c r="Y80" i="12" s="1"/>
  <c r="C138" i="12"/>
  <c r="E138" i="12" s="1"/>
  <c r="X138" i="12" s="1"/>
  <c r="Y138" i="12" s="1"/>
  <c r="C634" i="12"/>
  <c r="C635" i="12" s="1"/>
  <c r="Y226" i="12"/>
  <c r="Y371" i="12"/>
  <c r="Y342" i="12"/>
  <c r="Y458" i="12"/>
  <c r="Y574" i="12"/>
  <c r="Y25" i="12"/>
  <c r="Y662" i="12"/>
  <c r="Y197" i="12"/>
  <c r="Y429" i="12"/>
  <c r="Y487" i="12"/>
  <c r="Y545" i="12"/>
  <c r="Y112" i="12"/>
  <c r="Y255" i="12"/>
  <c r="Y603" i="12"/>
  <c r="Y516" i="12"/>
  <c r="Y53" i="12"/>
  <c r="Y400" i="12"/>
  <c r="Y284" i="12"/>
  <c r="Y154" i="12"/>
  <c r="Y633" i="12"/>
  <c r="Y313" i="12"/>
  <c r="D692" i="12"/>
  <c r="C692" i="12"/>
  <c r="E692" i="12" s="1"/>
  <c r="X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D704" i="12"/>
  <c r="B704" i="12"/>
  <c r="D712" i="12"/>
  <c r="B712" i="12"/>
  <c r="D700" i="12"/>
  <c r="B700" i="12"/>
  <c r="C155" i="12"/>
  <c r="E155" i="12" s="1"/>
  <c r="X155" i="12" s="1"/>
  <c r="C113" i="12"/>
  <c r="E113" i="12" s="1"/>
  <c r="X113" i="12" s="1"/>
  <c r="C54" i="12"/>
  <c r="E54" i="12" s="1"/>
  <c r="X54" i="12" s="1"/>
  <c r="C26" i="12"/>
  <c r="E26" i="12" s="1"/>
  <c r="X26" i="12" s="1"/>
  <c r="C81" i="12" l="1"/>
  <c r="E81" i="12" s="1"/>
  <c r="X81" i="12" s="1"/>
  <c r="Y81" i="12" s="1"/>
  <c r="C139" i="12"/>
  <c r="E139" i="12" s="1"/>
  <c r="X139" i="12" s="1"/>
  <c r="Y139" i="12" s="1"/>
  <c r="E634" i="12"/>
  <c r="X634" i="12" s="1"/>
  <c r="Y634" i="12" s="1"/>
  <c r="C156" i="12"/>
  <c r="E156" i="12" s="1"/>
  <c r="X156" i="12" s="1"/>
  <c r="Y156" i="12" s="1"/>
  <c r="Y113" i="12"/>
  <c r="Y314" i="12"/>
  <c r="Y604" i="12"/>
  <c r="Y692" i="12"/>
  <c r="Y198" i="12"/>
  <c r="C693" i="12"/>
  <c r="E693" i="12" s="1"/>
  <c r="X693" i="12" s="1"/>
  <c r="Y575" i="12"/>
  <c r="Y459" i="12"/>
  <c r="Y343" i="12"/>
  <c r="Y155" i="12"/>
  <c r="Y256" i="12"/>
  <c r="Y430" i="12"/>
  <c r="Y285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55" i="12"/>
  <c r="E55" i="12" s="1"/>
  <c r="X55" i="12" s="1"/>
  <c r="C114" i="12"/>
  <c r="E114" i="12" s="1"/>
  <c r="X114" i="12" s="1"/>
  <c r="C82" i="12"/>
  <c r="E82" i="12" s="1"/>
  <c r="X82" i="12" s="1"/>
  <c r="C27" i="12"/>
  <c r="E27" i="12" s="1"/>
  <c r="X27" i="12" s="1"/>
  <c r="C140" i="12" l="1"/>
  <c r="E140" i="12" s="1"/>
  <c r="X140" i="12" s="1"/>
  <c r="Y140" i="12" s="1"/>
  <c r="C157" i="12"/>
  <c r="E157" i="12" s="1"/>
  <c r="X157" i="12" s="1"/>
  <c r="Y157" i="12" s="1"/>
  <c r="C694" i="12"/>
  <c r="E694" i="12" s="1"/>
  <c r="X694" i="12" s="1"/>
  <c r="Y431" i="12"/>
  <c r="Y576" i="12"/>
  <c r="Y693" i="12"/>
  <c r="Y489" i="12"/>
  <c r="Y605" i="12"/>
  <c r="Y547" i="12"/>
  <c r="Y27" i="12"/>
  <c r="Y228" i="12"/>
  <c r="Y344" i="12"/>
  <c r="Y82" i="12"/>
  <c r="Y635" i="12"/>
  <c r="Y257" i="12"/>
  <c r="Y114" i="12"/>
  <c r="Y460" i="12"/>
  <c r="Y286" i="12"/>
  <c r="Y55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158" i="12" l="1"/>
  <c r="E158" i="12" s="1"/>
  <c r="X158" i="12" s="1"/>
  <c r="Y158" i="12" s="1"/>
  <c r="C695" i="12"/>
  <c r="E695" i="12" s="1"/>
  <c r="X695" i="12" s="1"/>
  <c r="Y694" i="12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29" i="12"/>
  <c r="E29" i="12" s="1"/>
  <c r="X29" i="12" s="1"/>
  <c r="C159" i="12" l="1"/>
  <c r="E159" i="12" s="1"/>
  <c r="X159" i="12" s="1"/>
  <c r="Y159" i="12" s="1"/>
  <c r="C696" i="12"/>
  <c r="E696" i="12" s="1"/>
  <c r="X696" i="12" s="1"/>
  <c r="Y491" i="12"/>
  <c r="Y607" i="12"/>
  <c r="Y637" i="12"/>
  <c r="Y665" i="12"/>
  <c r="Y462" i="12"/>
  <c r="Y520" i="12"/>
  <c r="Y29" i="12"/>
  <c r="Y317" i="12"/>
  <c r="Y230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160" i="12" l="1"/>
  <c r="E160" i="12" s="1"/>
  <c r="X160" i="12" s="1"/>
  <c r="Y160" i="12" s="1"/>
  <c r="C697" i="12"/>
  <c r="E697" i="12" s="1"/>
  <c r="X697" i="12" s="1"/>
  <c r="Y638" i="12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31" i="12"/>
  <c r="E31" i="12" s="1"/>
  <c r="X31" i="12" s="1"/>
  <c r="C161" i="12" l="1"/>
  <c r="E161" i="12" s="1"/>
  <c r="X161" i="12" s="1"/>
  <c r="Y161" i="12" s="1"/>
  <c r="C698" i="12"/>
  <c r="E698" i="12" s="1"/>
  <c r="X698" i="12" s="1"/>
  <c r="Y464" i="12"/>
  <c r="Y493" i="12"/>
  <c r="Y667" i="12"/>
  <c r="Y609" i="12"/>
  <c r="Y697" i="12"/>
  <c r="Y261" i="12"/>
  <c r="Y203" i="12"/>
  <c r="Y348" i="12"/>
  <c r="Y232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4" i="12"/>
  <c r="F2" i="12"/>
  <c r="F3" i="12"/>
  <c r="F5" i="12"/>
  <c r="C162" i="12" l="1"/>
  <c r="E162" i="12" s="1"/>
  <c r="X162" i="12" s="1"/>
  <c r="Y162" i="12" s="1"/>
  <c r="C699" i="12"/>
  <c r="C700" i="12" s="1"/>
  <c r="X3" i="12"/>
  <c r="Y3" i="12" s="1"/>
  <c r="X5" i="12"/>
  <c r="Y5" i="12" s="1"/>
  <c r="X4" i="12"/>
  <c r="Y4" i="12" s="1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C264" i="12"/>
  <c r="E263" i="12"/>
  <c r="X263" i="12" s="1"/>
  <c r="Q5" i="12"/>
  <c r="Q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Q3" i="12"/>
  <c r="Q2" i="12"/>
  <c r="C163" i="12" l="1"/>
  <c r="E163" i="12" s="1"/>
  <c r="X163" i="12" s="1"/>
  <c r="Y163" i="12" s="1"/>
  <c r="E699" i="12"/>
  <c r="X699" i="12" s="1"/>
  <c r="Y699" i="12" s="1"/>
  <c r="Y350" i="12"/>
  <c r="Y146" i="12"/>
  <c r="Y321" i="12"/>
  <c r="Y205" i="12"/>
  <c r="Y524" i="12"/>
  <c r="Y120" i="12"/>
  <c r="Y466" i="12"/>
  <c r="Y582" i="12"/>
  <c r="Y553" i="12"/>
  <c r="Y495" i="12"/>
  <c r="Y641" i="12"/>
  <c r="Y408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47" i="12"/>
  <c r="E147" i="12" s="1"/>
  <c r="X147" i="12" s="1"/>
  <c r="C121" i="12"/>
  <c r="C89" i="12"/>
  <c r="E89" i="12" s="1"/>
  <c r="X89" i="12" s="1"/>
  <c r="C164" i="12" l="1"/>
  <c r="E164" i="12" s="1"/>
  <c r="X164" i="12" s="1"/>
  <c r="Y164" i="12" s="1"/>
  <c r="Y496" i="12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 l="1"/>
  <c r="E165" i="12" s="1"/>
  <c r="X165" i="12" s="1"/>
  <c r="Y165" i="12" s="1"/>
  <c r="Y352" i="12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66" i="12"/>
  <c r="E166" i="12" s="1"/>
  <c r="X166" i="12" s="1"/>
  <c r="C149" i="12"/>
  <c r="E149" i="12" s="1"/>
  <c r="X149" i="12" s="1"/>
  <c r="C91" i="12"/>
  <c r="Y166" i="12" l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AA6" i="12" l="1"/>
  <c r="Y675" i="12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41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1511" i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1510" i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P24" i="4"/>
  <c r="BI24" i="4"/>
  <c r="BB24" i="4"/>
  <c r="AU24" i="4"/>
  <c r="AN24" i="4"/>
  <c r="AG24" i="4"/>
  <c r="Z24" i="4"/>
  <c r="S24" i="4"/>
  <c r="L24" i="4"/>
  <c r="E24" i="4"/>
  <c r="BP23" i="4"/>
  <c r="BI23" i="4"/>
  <c r="BB23" i="4"/>
  <c r="AU23" i="4"/>
  <c r="AN23" i="4"/>
  <c r="AG23" i="4"/>
  <c r="Z23" i="4"/>
  <c r="S23" i="4"/>
  <c r="L23" i="4"/>
  <c r="E23" i="4"/>
  <c r="BP21" i="4"/>
  <c r="BI21" i="4"/>
  <c r="BB21" i="4"/>
  <c r="AU21" i="4"/>
  <c r="AN21" i="4"/>
  <c r="AG21" i="4"/>
  <c r="Z21" i="4"/>
  <c r="S21" i="4"/>
  <c r="L21" i="4"/>
  <c r="E21" i="4"/>
  <c r="BP20" i="4"/>
  <c r="BI20" i="4"/>
  <c r="BB20" i="4"/>
  <c r="AU20" i="4"/>
  <c r="AN20" i="4"/>
  <c r="AG20" i="4"/>
  <c r="Z20" i="4"/>
  <c r="S20" i="4"/>
  <c r="L20" i="4"/>
  <c r="E20" i="4"/>
  <c r="BP19" i="4"/>
  <c r="BI19" i="4"/>
  <c r="BB19" i="4"/>
  <c r="AU19" i="4"/>
  <c r="AN19" i="4"/>
  <c r="AG19" i="4"/>
  <c r="Z19" i="4"/>
  <c r="S19" i="4"/>
  <c r="L19" i="4"/>
  <c r="E19" i="4"/>
  <c r="BP18" i="4"/>
  <c r="BI18" i="4"/>
  <c r="BB18" i="4"/>
  <c r="AU18" i="4"/>
  <c r="AN18" i="4"/>
  <c r="AG18" i="4"/>
  <c r="Z18" i="4"/>
  <c r="S18" i="4"/>
  <c r="L18" i="4"/>
  <c r="E18" i="4"/>
  <c r="BP17" i="4"/>
  <c r="BI17" i="4"/>
  <c r="BB17" i="4"/>
  <c r="AU17" i="4"/>
  <c r="AN17" i="4"/>
  <c r="AG17" i="4"/>
  <c r="Z17" i="4"/>
  <c r="S17" i="4"/>
  <c r="L17" i="4"/>
  <c r="E17" i="4"/>
  <c r="BP16" i="4"/>
  <c r="BI16" i="4"/>
  <c r="BB16" i="4"/>
  <c r="AU16" i="4"/>
  <c r="AN16" i="4"/>
  <c r="AG16" i="4"/>
  <c r="Z16" i="4"/>
  <c r="S16" i="4"/>
  <c r="L16" i="4"/>
  <c r="E16" i="4"/>
  <c r="BP15" i="4"/>
  <c r="BI15" i="4"/>
  <c r="BB15" i="4"/>
  <c r="AU15" i="4"/>
  <c r="AN15" i="4"/>
  <c r="AG15" i="4"/>
  <c r="Z15" i="4"/>
  <c r="S15" i="4"/>
  <c r="L15" i="4"/>
  <c r="E15" i="4"/>
  <c r="BP14" i="4"/>
  <c r="BI14" i="4"/>
  <c r="BB14" i="4"/>
  <c r="AU14" i="4"/>
  <c r="AN14" i="4"/>
  <c r="AG14" i="4"/>
  <c r="Z14" i="4"/>
  <c r="S14" i="4"/>
  <c r="L14" i="4"/>
  <c r="E14" i="4"/>
  <c r="BP13" i="4"/>
  <c r="BI13" i="4"/>
  <c r="BB13" i="4"/>
  <c r="AU13" i="4"/>
  <c r="AN13" i="4"/>
  <c r="AG13" i="4"/>
  <c r="Z13" i="4"/>
  <c r="S13" i="4"/>
  <c r="L13" i="4"/>
  <c r="E13" i="4"/>
  <c r="BP12" i="4"/>
  <c r="BI12" i="4"/>
  <c r="BB12" i="4"/>
  <c r="AU12" i="4"/>
  <c r="AN12" i="4"/>
  <c r="AG12" i="4"/>
  <c r="Z12" i="4"/>
  <c r="S12" i="4"/>
  <c r="L12" i="4"/>
  <c r="E12" i="4"/>
  <c r="BP11" i="4"/>
  <c r="BI11" i="4"/>
  <c r="BB11" i="4"/>
  <c r="AU11" i="4"/>
  <c r="AN11" i="4"/>
  <c r="AG11" i="4"/>
  <c r="Z11" i="4"/>
  <c r="S11" i="4"/>
  <c r="L11" i="4"/>
  <c r="E11" i="4"/>
  <c r="BP10" i="4"/>
  <c r="BI10" i="4"/>
  <c r="BB10" i="4"/>
  <c r="AU10" i="4"/>
  <c r="AN10" i="4"/>
  <c r="AG10" i="4"/>
  <c r="Z10" i="4"/>
  <c r="S10" i="4"/>
  <c r="L10" i="4"/>
  <c r="E10" i="4"/>
  <c r="BP9" i="4"/>
  <c r="BI9" i="4"/>
  <c r="BB9" i="4"/>
  <c r="AU9" i="4"/>
  <c r="AN9" i="4"/>
  <c r="AG9" i="4"/>
  <c r="Z9" i="4"/>
  <c r="S9" i="4"/>
  <c r="L9" i="4"/>
  <c r="E9" i="4"/>
  <c r="BP8" i="4"/>
  <c r="BI8" i="4"/>
  <c r="BB8" i="4"/>
  <c r="AU8" i="4"/>
  <c r="AN8" i="4"/>
  <c r="AG8" i="4"/>
  <c r="Z8" i="4"/>
  <c r="S8" i="4"/>
  <c r="L8" i="4"/>
  <c r="E8" i="4"/>
  <c r="BP7" i="4"/>
  <c r="BI7" i="4"/>
  <c r="BB7" i="4"/>
  <c r="AU7" i="4"/>
  <c r="AN7" i="4"/>
  <c r="AG7" i="4"/>
  <c r="Z7" i="4"/>
  <c r="S7" i="4"/>
  <c r="L7" i="4"/>
  <c r="E7" i="4"/>
  <c r="BP6" i="4"/>
  <c r="BI6" i="4"/>
  <c r="BB6" i="4"/>
  <c r="AU6" i="4"/>
  <c r="AN6" i="4"/>
  <c r="AG6" i="4"/>
  <c r="Z6" i="4"/>
  <c r="S6" i="4"/>
  <c r="L6" i="4"/>
  <c r="E6" i="4"/>
  <c r="BP5" i="4"/>
  <c r="BI5" i="4"/>
  <c r="BB5" i="4"/>
  <c r="AU5" i="4"/>
  <c r="AN5" i="4"/>
  <c r="AG5" i="4"/>
  <c r="Z5" i="4"/>
  <c r="S5" i="4"/>
  <c r="L5" i="4"/>
  <c r="E5" i="4"/>
  <c r="BP4" i="4"/>
  <c r="BI4" i="4"/>
  <c r="BB4" i="4"/>
  <c r="AU4" i="4"/>
  <c r="AN4" i="4"/>
  <c r="AG4" i="4"/>
  <c r="Z4" i="4"/>
  <c r="S4" i="4"/>
  <c r="L4" i="4"/>
  <c r="E4" i="4"/>
  <c r="BP3" i="4"/>
  <c r="BI3" i="4"/>
  <c r="BB3" i="4"/>
  <c r="AU3" i="4"/>
  <c r="AN3" i="4"/>
  <c r="AG3" i="4"/>
  <c r="Z3" i="4"/>
  <c r="S3" i="4"/>
  <c r="L3" i="4"/>
  <c r="E3" i="4"/>
  <c r="Y659" i="12" l="1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1423" i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1459" i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AB24" i="12" l="1"/>
  <c r="Z24" i="12"/>
  <c r="AC23" i="12" s="1"/>
  <c r="AC22" i="12"/>
  <c r="AA22" i="12" s="1"/>
  <c r="AN2" i="12"/>
  <c r="W1489" i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P25" i="4"/>
  <c r="BI25" i="4"/>
  <c r="BB25" i="4"/>
  <c r="AU25" i="4"/>
  <c r="AN25" i="4"/>
  <c r="AG25" i="4"/>
  <c r="Z25" i="4"/>
  <c r="S25" i="4"/>
  <c r="L25" i="4"/>
  <c r="E25" i="4"/>
  <c r="AA23" i="12" l="1"/>
  <c r="Z25" i="12"/>
  <c r="AC24" i="12" s="1"/>
  <c r="AB25" i="12"/>
  <c r="CJ1443" i="1"/>
  <c r="CC1443" i="1"/>
  <c r="BV1443" i="1"/>
  <c r="BO1443" i="1"/>
  <c r="BH1443" i="1"/>
  <c r="BA1443" i="1"/>
  <c r="AT1443" i="1"/>
  <c r="AM1443" i="1"/>
  <c r="AF1443" i="1"/>
  <c r="Y1443" i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P22" i="4"/>
  <c r="BI22" i="4"/>
  <c r="BB22" i="4"/>
  <c r="AU22" i="4"/>
  <c r="AN22" i="4"/>
  <c r="AG22" i="4"/>
  <c r="Z22" i="4"/>
  <c r="S22" i="4"/>
  <c r="L22" i="4"/>
  <c r="E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3" i="1" l="1"/>
  <c r="AA24" i="12"/>
  <c r="AB26" i="12"/>
  <c r="Z26" i="12"/>
  <c r="AC25" i="12" s="1"/>
  <c r="W1440" i="1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P2" i="4"/>
  <c r="BI2" i="4"/>
  <c r="BB2" i="4"/>
  <c r="AU2" i="4"/>
  <c r="AN2" i="4"/>
  <c r="AG2" i="4"/>
  <c r="Z2" i="4"/>
  <c r="S2" i="4"/>
  <c r="L2" i="4"/>
  <c r="E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AA25" i="12" l="1"/>
  <c r="Z27" i="12"/>
  <c r="AB27" i="12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B46" i="12"/>
  <c r="AA45" i="12" l="1"/>
  <c r="AB47" i="12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B58" i="12"/>
  <c r="AA57" i="12" l="1"/>
  <c r="AB59" i="12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B63" i="12"/>
  <c r="AA62" i="12" l="1"/>
  <c r="AB64" i="12"/>
  <c r="Z64" i="12"/>
  <c r="AC63" i="12" s="1"/>
  <c r="AA63" i="12" l="1"/>
  <c r="Z65" i="12"/>
  <c r="AC64" i="12" s="1"/>
  <c r="AB65" i="12"/>
  <c r="AA64" i="12" l="1"/>
  <c r="AB66" i="12"/>
  <c r="Z66" i="12"/>
  <c r="AC65" i="12" s="1"/>
  <c r="AA65" i="12" l="1"/>
  <c r="AB67" i="12"/>
  <c r="Z67" i="12"/>
  <c r="AC66" i="12" s="1"/>
  <c r="AA66" i="12" l="1"/>
  <c r="AB68" i="12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l="1"/>
  <c r="AB78" i="12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B88" i="12"/>
  <c r="AA87" i="12" l="1"/>
  <c r="AB89" i="12"/>
  <c r="Z89" i="12"/>
  <c r="AC88" i="12" s="1"/>
  <c r="AA88" i="12" l="1"/>
  <c r="AB90" i="12"/>
  <c r="Z90" i="12"/>
  <c r="AC89" i="12" s="1"/>
  <c r="AA89" i="12" l="1"/>
  <c r="Z91" i="12"/>
  <c r="AC90" i="12" s="1"/>
  <c r="AB91" i="12"/>
  <c r="AA90" i="12" l="1"/>
  <c r="AB92" i="12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l="1"/>
  <c r="AB99" i="12"/>
  <c r="Z99" i="12"/>
  <c r="AC98" i="12" s="1"/>
  <c r="AA98" i="12" l="1"/>
  <c r="AB100" i="12"/>
  <c r="Z100" i="12"/>
  <c r="AC99" i="12" s="1"/>
  <c r="AA99" i="12" l="1"/>
  <c r="AB101" i="12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B108" i="12"/>
  <c r="AA107" i="12" l="1"/>
  <c r="AB109" i="12"/>
  <c r="Z109" i="12"/>
  <c r="AC108" i="12" s="1"/>
  <c r="AA108" i="12" l="1"/>
  <c r="AB110" i="12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l="1"/>
  <c r="AB123" i="12"/>
  <c r="Z123" i="12"/>
  <c r="AC122" i="12" s="1"/>
  <c r="AA122" i="12" l="1"/>
  <c r="AB124" i="12"/>
  <c r="Z124" i="12"/>
  <c r="AC123" i="12" s="1"/>
  <c r="AA123" i="12" l="1"/>
  <c r="AB125" i="12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B132" i="12"/>
  <c r="AA131" i="12" l="1"/>
  <c r="AB133" i="12"/>
  <c r="Z133" i="12"/>
  <c r="AC132" i="12" s="1"/>
  <c r="AA132" i="12" l="1"/>
  <c r="AB134" i="12"/>
  <c r="Z134" i="12"/>
  <c r="AC133" i="12" s="1"/>
  <c r="AA133" i="12" l="1"/>
  <c r="AB135" i="12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B139" i="12"/>
  <c r="AA138" i="12" l="1"/>
  <c r="AB140" i="12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l="1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l="1"/>
  <c r="AB170" i="12"/>
  <c r="Z170" i="12"/>
  <c r="AC169" i="12" s="1"/>
  <c r="AA169" i="12" l="1"/>
  <c r="AB171" i="12"/>
  <c r="Z171" i="12"/>
  <c r="AC170" i="12" s="1"/>
  <c r="AA170" i="12" l="1"/>
  <c r="AB172" i="12"/>
  <c r="Z172" i="12"/>
  <c r="AC171" i="12" s="1"/>
  <c r="AA171" i="12" l="1"/>
  <c r="AB173" i="12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l="1"/>
  <c r="AB189" i="12"/>
  <c r="Z189" i="12"/>
  <c r="AC188" i="12" s="1"/>
  <c r="AA188" i="12" l="1"/>
  <c r="AB190" i="12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l="1"/>
  <c r="AB213" i="12"/>
  <c r="Z213" i="12"/>
  <c r="AC212" i="12" s="1"/>
  <c r="AA212" i="12" l="1"/>
  <c r="AB214" i="12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l="1"/>
  <c r="AB281" i="12"/>
  <c r="Z281" i="12"/>
  <c r="AC280" i="12" s="1"/>
  <c r="AA280" i="12" l="1"/>
  <c r="Z282" i="12"/>
  <c r="AC281" i="12" s="1"/>
  <c r="AB282" i="12"/>
  <c r="AA281" i="12" l="1"/>
  <c r="AB283" i="12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B375" i="12"/>
  <c r="AA374" i="12" l="1"/>
  <c r="AB376" i="12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l="1"/>
  <c r="AB421" i="12"/>
  <c r="Z421" i="12"/>
  <c r="AC420" i="12" s="1"/>
  <c r="AA420" i="12" l="1"/>
  <c r="AB422" i="12"/>
  <c r="Z422" i="12"/>
  <c r="AC421" i="12" s="1"/>
  <c r="AA421" i="12" l="1"/>
  <c r="AB423" i="12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l="1"/>
  <c r="Z450" i="12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l="1"/>
  <c r="AB500" i="12"/>
  <c r="Z500" i="12"/>
  <c r="AC499" i="12" s="1"/>
  <c r="AA499" i="12" l="1"/>
  <c r="Z501" i="12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l="1"/>
  <c r="AB526" i="12"/>
  <c r="Z526" i="12"/>
  <c r="AC525" i="12" s="1"/>
  <c r="AA525" i="12" l="1"/>
  <c r="AB527" i="12"/>
  <c r="Z527" i="12"/>
  <c r="AC526" i="12" s="1"/>
  <c r="AA526" i="12" l="1"/>
  <c r="AB528" i="12"/>
  <c r="Z528" i="12"/>
  <c r="AC527" i="12" s="1"/>
  <c r="AA527" i="12" l="1"/>
  <c r="AB529" i="12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l="1"/>
  <c r="AB706" i="12"/>
  <c r="Z706" i="12"/>
  <c r="AC705" i="12" s="1"/>
  <c r="AA705" i="12" l="1"/>
  <c r="Z707" i="12"/>
  <c r="AC706" i="12" s="1"/>
  <c r="AB707" i="12"/>
  <c r="AA706" i="12" l="1"/>
  <c r="AB708" i="12"/>
  <c r="Z708" i="12"/>
  <c r="AC707" i="12" s="1"/>
  <c r="AA707" i="12" l="1"/>
  <c r="AB709" i="12"/>
  <c r="Z709" i="12"/>
  <c r="AC708" i="12" s="1"/>
  <c r="AA708" i="12" s="1"/>
  <c r="AB710" i="12" l="1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<sst xmlns="http://schemas.openxmlformats.org/spreadsheetml/2006/main" count="12406" uniqueCount="443">
  <si>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</si>
  <si>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</si>
  <si>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</si>
  <si>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</si>
  <si>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</si>
  <si>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</si>
  <si>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</si>
  <si>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</si>
  <si>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</si>
  <si>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</si>
  <si>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</si>
  <si>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</si>
  <si>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</si>
  <si>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</si>
  <si>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</si>
  <si>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</si>
  <si>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</si>
  <si>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</si>
  <si>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</si>
  <si>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</si>
  <si>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</si>
  <si>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</si>
  <si>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</si>
  <si>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</si>
  <si>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</si>
  <si>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</si>
  <si>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</si>
  <si>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</si>
  <si>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</si>
  <si>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</si>
  <si>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</si>
  <si>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</si>
  <si>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</si>
  <si>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</si>
  <si>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</si>
  <si>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</si>
  <si>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</si>
  <si>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</si>
  <si>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</si>
  <si>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</si>
  <si>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</si>
  <si>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</si>
  <si>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</si>
  <si>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</si>
  <si>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</si>
  <si>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</si>
  <si>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</si>
  <si>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</si>
  <si>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</si>
  <si>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</si>
  <si>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</si>
  <si>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</si>
  <si>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</si>
  <si>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</si>
  <si>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</si>
  <si>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</si>
  <si>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</si>
  <si>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</si>
  <si>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</si>
  <si>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</si>
  <si>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</si>
  <si>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</si>
  <si>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</si>
  <si>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</si>
  <si>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</si>
  <si>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</si>
  <si>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</si>
  <si>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</si>
  <si>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</si>
  <si>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</si>
  <si>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</si>
  <si>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</si>
  <si>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</si>
  <si>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</si>
  <si>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</si>
  <si>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</si>
  <si>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</si>
  <si>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</si>
  <si>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</si>
  <si>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</si>
  <si>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</si>
  <si>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</si>
  <si>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</si>
  <si>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</si>
  <si>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</si>
  <si>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</si>
  <si>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</si>
  <si>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</si>
  <si>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</si>
  <si>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</si>
  <si>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</si>
  <si>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</si>
  <si>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</si>
  <si>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</si>
  <si>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</si>
  <si>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</si>
  <si>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</si>
  <si>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</si>
  <si>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</si>
  <si>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</si>
  <si>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</si>
  <si>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</si>
  <si>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</si>
  <si>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</si>
  <si>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</si>
  <si>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</si>
  <si>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</si>
  <si>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</si>
  <si>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</si>
  <si>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</si>
  <si>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</si>
  <si>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</si>
  <si>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</si>
  <si>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</si>
  <si>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</si>
  <si>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</si>
  <si>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</si>
  <si>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</si>
  <si>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</si>
  <si>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</si>
  <si>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</si>
  <si>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</si>
  <si>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</si>
  <si>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</si>
  <si>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</si>
  <si>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</si>
  <si>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</si>
  <si>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</si>
  <si>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</si>
  <si>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</si>
  <si>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</si>
  <si>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</si>
  <si>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</si>
  <si>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</si>
  <si>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</si>
  <si>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</si>
  <si>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</si>
  <si>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</si>
  <si>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</si>
  <si>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</si>
  <si>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</si>
  <si>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</si>
  <si>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</si>
  <si>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</si>
  <si>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</si>
  <si>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</si>
  <si>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</si>
  <si>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</si>
  <si>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</si>
  <si>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</si>
  <si>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</si>
  <si>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</si>
  <si>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</si>
  <si>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</si>
  <si>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</si>
  <si>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</si>
  <si>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</si>
  <si>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</si>
  <si>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</si>
  <si>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</si>
  <si>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</si>
  <si>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</si>
  <si>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</si>
  <si>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</si>
  <si>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</si>
  <si>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</si>
  <si>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</si>
  <si>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</si>
  <si>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</si>
  <si>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</si>
  <si>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</si>
  <si>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</si>
  <si>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</si>
  <si>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</si>
  <si>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</si>
  <si>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</si>
  <si>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</si>
  <si>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</si>
  <si>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</si>
  <si>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</si>
  <si>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</si>
  <si>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</si>
  <si>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</si>
  <si>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</si>
  <si>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</si>
  <si>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</si>
  <si>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</si>
  <si>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</si>
  <si>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</si>
  <si>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</si>
  <si>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</si>
  <si>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</si>
  <si>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</si>
  <si>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</si>
  <si>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</si>
  <si>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</si>
  <si>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</si>
  <si>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</si>
  <si>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</si>
  <si>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</si>
  <si>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</si>
  <si>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</si>
  <si>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</si>
  <si>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</si>
  <si>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</si>
  <si>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</si>
  <si>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</si>
  <si>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</si>
  <si>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</si>
  <si>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</si>
  <si>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</si>
  <si>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</si>
  <si>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</si>
  <si>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</si>
  <si>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</si>
  <si>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</si>
  <si>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</si>
  <si>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</si>
  <si>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</si>
  <si>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</si>
  <si>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</si>
  <si>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</si>
  <si>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</si>
  <si>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</si>
  <si>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</si>
  <si>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</si>
  <si>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</si>
  <si>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</si>
  <si>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</si>
  <si>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</si>
  <si>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</si>
  <si>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</si>
  <si>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</si>
  <si>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</si>
  <si>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</si>
  <si>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</si>
  <si>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</si>
  <si>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</si>
  <si>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</si>
  <si>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</si>
  <si>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</si>
  <si>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</si>
  <si>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</si>
  <si>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</si>
  <si>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</si>
  <si>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</si>
  <si>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</si>
  <si>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</si>
  <si>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</si>
  <si>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</si>
  <si>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</si>
  <si>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</si>
  <si>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</si>
  <si>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</si>
  <si>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</si>
  <si>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</si>
  <si>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</si>
  <si>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</si>
  <si>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</si>
  <si>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</si>
  <si>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</si>
  <si>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</si>
  <si>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</si>
  <si>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</si>
  <si>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</si>
  <si>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</si>
  <si>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</si>
  <si>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</si>
  <si>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</si>
  <si>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</si>
  <si>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</si>
  <si>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</si>
  <si>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</si>
  <si>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</si>
  <si>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</si>
  <si>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</si>
  <si>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</si>
  <si>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</si>
  <si>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</si>
  <si>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</si>
  <si>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</si>
  <si>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</si>
  <si>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</si>
  <si>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</si>
  <si>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</si>
  <si>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</si>
  <si>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</si>
  <si>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</si>
  <si>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</si>
  <si>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</si>
  <si>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</si>
  <si>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</si>
  <si>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</si>
  <si>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</si>
  <si>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</si>
  <si>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</si>
  <si>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</si>
  <si>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</si>
  <si>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</si>
  <si>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</si>
  <si>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</si>
  <si>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</si>
  <si>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</si>
  <si>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</si>
  <si>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</si>
  <si>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</si>
  <si>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</si>
  <si>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</si>
  <si>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</si>
  <si>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</si>
  <si>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</si>
  <si>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</si>
  <si>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</si>
  <si>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</si>
  <si>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</si>
  <si>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</si>
  <si>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</si>
  <si>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</si>
  <si>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</si>
  <si>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</si>
  <si>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</si>
  <si>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</si>
  <si>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</si>
  <si>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</si>
  <si>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</si>
  <si>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</si>
  <si>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</si>
  <si>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</si>
  <si>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</si>
  <si>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</si>
  <si>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</si>
  <si>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</si>
  <si>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</si>
  <si>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</si>
  <si>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</si>
  <si>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</si>
  <si>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</si>
  <si>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</si>
  <si>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</si>
  <si>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</si>
  <si>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</si>
  <si>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</si>
  <si>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</si>
  <si>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</si>
  <si>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</si>
  <si>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</si>
  <si>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</si>
  <si>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</si>
  <si>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</si>
  <si>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</si>
  <si>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</si>
  <si>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</si>
  <si>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</si>
  <si>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</si>
  <si>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</si>
  <si>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</si>
  <si>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</si>
  <si>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</si>
  <si>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</si>
  <si>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</si>
  <si>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</si>
  <si>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</si>
  <si>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</si>
  <si>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</si>
  <si>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</si>
  <si>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</si>
  <si>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</si>
  <si>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</si>
  <si>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</si>
  <si>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</si>
  <si>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</si>
  <si>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</si>
  <si>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</si>
  <si>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</si>
  <si>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</si>
  <si>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</si>
  <si>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</si>
  <si>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</si>
  <si>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</si>
  <si>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</si>
  <si>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</si>
  <si>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</si>
  <si>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</si>
  <si>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</si>
  <si>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</si>
  <si>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</si>
  <si>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</si>
  <si>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</si>
  <si>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</si>
  <si>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</si>
  <si>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</si>
  <si>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</si>
  <si>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</si>
  <si>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</si>
  <si>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</si>
  <si>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</si>
  <si>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</si>
  <si>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</si>
  <si>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</si>
  <si>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</si>
  <si>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</si>
  <si>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</si>
  <si>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</si>
  <si>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</si>
  <si>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</si>
  <si>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</si>
  <si>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</si>
  <si>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</si>
  <si>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</si>
  <si>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</si>
  <si>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</si>
  <si>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</si>
  <si>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</si>
  <si>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</si>
  <si>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</si>
  <si>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</si>
  <si>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</si>
  <si>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</si>
  <si>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</si>
  <si>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</si>
  <si>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</si>
  <si>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</si>
  <si>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</si>
  <si>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</si>
  <si>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Fungee_Red</t>
  </si>
  <si>
    <t>HellCreeper_Red</t>
    <phoneticPr fontId="1" type="noConversion"/>
  </si>
  <si>
    <t>step|Int</t>
    <phoneticPr fontId="1" type="noConversion"/>
  </si>
  <si>
    <t>monCount|Int</t>
    <phoneticPr fontId="1" type="noConversion"/>
  </si>
  <si>
    <t>dronePoint|Int</t>
    <phoneticPr fontId="1" type="noConversion"/>
  </si>
  <si>
    <t>Env_Dawn</t>
    <phoneticPr fontId="1" type="noConversion"/>
  </si>
  <si>
    <t>Plane_12_40_6_1_D</t>
    <phoneticPr fontId="1" type="noConversion"/>
  </si>
  <si>
    <t>Ground_RobotDefense_1</t>
    <phoneticPr fontId="1" type="noConversion"/>
  </si>
  <si>
    <t>Wall_0_RobotDefense_1</t>
    <phoneticPr fontId="1" type="noConversion"/>
  </si>
  <si>
    <t>g901</t>
    <phoneticPr fontId="1" type="noConversion"/>
  </si>
  <si>
    <t>HellCreeper_Red</t>
  </si>
  <si>
    <t>droneAccumulatedPoint|Int</t>
    <phoneticPr fontId="1" type="noConversion"/>
  </si>
  <si>
    <t>Cash_sSpellGacha</t>
    <phoneticPr fontId="1" type="noConversion"/>
  </si>
  <si>
    <t>BarbarianMage</t>
  </si>
  <si>
    <t>스폰인포오버라이딩</t>
    <phoneticPr fontId="1" type="noConversion"/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</si>
  <si>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  <phoneticPr fontId="1" type="noConversion"/>
  </si>
  <si>
    <t>참고누적카운트</t>
    <phoneticPr fontId="1" type="noConversion"/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</si>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</sst>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workbookViewId="0">
      <pane xSplit="2" ySplit="1" topLeftCell="V119" activePane="bottomRight" state="frozen"/>
      <selection activeCell="N1" sqref="N1"/>
      <selection pane="topRight" activeCell="N1" sqref="N1"/>
      <selection pane="bottomLeft" activeCell="N1" sqref="N1"/>
      <selection pane="bottomRight" activeCell="Y11" sqref="Y11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3" ca="1" si="4">IF(LEN(F2)=0,"",F2)</f>
        <v>it</v>
      </c>
      <c r="R2" t="str">
        <f t="shared" ref="R2:S3" si="5">IF(LEN(H2)=0,"",H2)</f>
        <v>Equip000001</v>
      </c>
      <c r="S2">
        <f t="shared" si="5"/>
        <v>1</v>
      </c>
      <c r="T2" t="str">
        <f t="shared" ref="T2:T3" ca="1" si="6">IF(LEN(K2)=0,"",K2)</f>
        <v/>
      </c>
      <c r="U2" t="str">
        <f t="shared" ref="U2:V3" si="7">IF(LEN(M2)=0,"",M2)</f>
        <v/>
      </c>
      <c r="V2" t="str">
        <f t="shared" si="7"/>
        <v/>
      </c>
      <c r="W2" t="str">
        <f t="shared" ref="W2:W3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3">A3</f>
        <v>1</v>
      </c>
      <c r="E3">
        <f t="shared" ref="E3:E31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30">A5</f>
        <v>1</v>
      </c>
      <c r="E5">
        <f t="shared" ref="E5:E30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9DF8-9C9B-4124-A4F4-F050887CA492}">
  <dimension ref="A1:K173"/>
  <sheetViews>
    <sheetView tabSelected="1" topLeftCell="A153" workbookViewId="0">
      <selection activeCell="A173" sqref="A173"/>
    </sheetView>
  </sheetViews>
  <sheetFormatPr defaultRowHeight="16.5" outlineLevelCol="1"/>
  <cols>
    <col min="3" max="3" width="9" customWidth="1" outlineLevel="1"/>
    <col min="7" max="7" width="19.5" customWidth="1"/>
    <col min="10" max="10" width="19.5" customWidth="1"/>
  </cols>
  <sheetData>
    <row r="1" spans="1:11" ht="27" customHeight="1">
      <c r="A1" t="s">
        <v>426</v>
      </c>
      <c r="B1" t="s">
        <v>427</v>
      </c>
      <c r="C1" t="s">
        <v>440</v>
      </c>
      <c r="D1" t="s">
        <v>428</v>
      </c>
      <c r="E1" t="s">
        <v>435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</row>
    <row r="2" spans="1:11">
      <c r="A2">
        <v>1</v>
      </c>
      <c r="B2">
        <v>200</v>
      </c>
      <c r="C2">
        <f>B2</f>
        <v>200</v>
      </c>
      <c r="D2">
        <v>0</v>
      </c>
      <c r="E2">
        <f>IF(ROW()=2,0,E1+D2)</f>
        <v>0</v>
      </c>
      <c r="F2" t="s">
        <v>409</v>
      </c>
      <c r="G2" t="s">
        <v>406</v>
      </c>
      <c r="H2">
        <v>1</v>
      </c>
    </row>
    <row r="3" spans="1:11">
      <c r="A3">
        <v>2</v>
      </c>
      <c r="B3">
        <v>50</v>
      </c>
      <c r="C3">
        <f>C2+B3</f>
        <v>250</v>
      </c>
      <c r="D3">
        <v>0</v>
      </c>
      <c r="E3">
        <f t="shared" ref="E3:E66" si="0">IF(ROW()=2,0,E2+D3)</f>
        <v>0</v>
      </c>
      <c r="F3" t="s">
        <v>409</v>
      </c>
      <c r="G3" t="s">
        <v>406</v>
      </c>
      <c r="H3">
        <v>1</v>
      </c>
    </row>
    <row r="4" spans="1:11">
      <c r="A4">
        <v>3</v>
      </c>
      <c r="B4">
        <v>50</v>
      </c>
      <c r="C4">
        <f t="shared" ref="C4:C67" si="1">C3+B4</f>
        <v>300</v>
      </c>
      <c r="D4">
        <v>5</v>
      </c>
      <c r="E4">
        <f t="shared" si="0"/>
        <v>5</v>
      </c>
      <c r="F4" t="s">
        <v>409</v>
      </c>
      <c r="G4" t="s">
        <v>441</v>
      </c>
      <c r="H4">
        <v>2</v>
      </c>
    </row>
    <row r="5" spans="1:11">
      <c r="A5">
        <v>4</v>
      </c>
      <c r="B5">
        <f>B3+25</f>
        <v>75</v>
      </c>
      <c r="C5">
        <f t="shared" si="1"/>
        <v>375</v>
      </c>
      <c r="D5">
        <v>0</v>
      </c>
      <c r="E5">
        <f t="shared" si="0"/>
        <v>5</v>
      </c>
      <c r="F5" t="s">
        <v>409</v>
      </c>
      <c r="G5" t="s">
        <v>406</v>
      </c>
      <c r="H5">
        <v>3</v>
      </c>
    </row>
    <row r="6" spans="1:11">
      <c r="A6">
        <v>5</v>
      </c>
      <c r="B6">
        <f t="shared" ref="B6:B69" si="2">B4+25</f>
        <v>75</v>
      </c>
      <c r="C6">
        <f t="shared" si="1"/>
        <v>450</v>
      </c>
      <c r="D6">
        <v>0</v>
      </c>
      <c r="E6">
        <f t="shared" si="0"/>
        <v>5</v>
      </c>
      <c r="F6" t="s">
        <v>409</v>
      </c>
      <c r="G6" t="s">
        <v>441</v>
      </c>
      <c r="H6">
        <v>2</v>
      </c>
    </row>
    <row r="7" spans="1:11">
      <c r="A7">
        <v>6</v>
      </c>
      <c r="B7">
        <f t="shared" si="2"/>
        <v>100</v>
      </c>
      <c r="C7">
        <f t="shared" si="1"/>
        <v>550</v>
      </c>
      <c r="D7">
        <v>6</v>
      </c>
      <c r="E7">
        <f t="shared" si="0"/>
        <v>11</v>
      </c>
      <c r="F7" t="s">
        <v>409</v>
      </c>
      <c r="G7" t="s">
        <v>442</v>
      </c>
      <c r="H7">
        <v>1</v>
      </c>
    </row>
    <row r="8" spans="1:11">
      <c r="A8">
        <v>7</v>
      </c>
      <c r="B8">
        <f t="shared" si="2"/>
        <v>100</v>
      </c>
      <c r="C8">
        <f t="shared" si="1"/>
        <v>650</v>
      </c>
      <c r="D8">
        <v>0</v>
      </c>
      <c r="E8">
        <f t="shared" si="0"/>
        <v>11</v>
      </c>
      <c r="F8" t="s">
        <v>409</v>
      </c>
      <c r="G8" t="s">
        <v>441</v>
      </c>
      <c r="H8">
        <v>3</v>
      </c>
    </row>
    <row r="9" spans="1:11">
      <c r="A9">
        <v>8</v>
      </c>
      <c r="B9">
        <f t="shared" si="2"/>
        <v>125</v>
      </c>
      <c r="C9">
        <f t="shared" si="1"/>
        <v>775</v>
      </c>
      <c r="D9">
        <v>0</v>
      </c>
      <c r="E9">
        <f t="shared" si="0"/>
        <v>11</v>
      </c>
      <c r="F9" t="s">
        <v>409</v>
      </c>
      <c r="G9" t="s">
        <v>406</v>
      </c>
      <c r="H9">
        <v>3</v>
      </c>
    </row>
    <row r="10" spans="1:11">
      <c r="A10">
        <v>9</v>
      </c>
      <c r="B10">
        <f t="shared" si="2"/>
        <v>125</v>
      </c>
      <c r="C10">
        <f t="shared" si="1"/>
        <v>900</v>
      </c>
      <c r="D10">
        <v>7</v>
      </c>
      <c r="E10">
        <f t="shared" si="0"/>
        <v>18</v>
      </c>
      <c r="F10" t="s">
        <v>409</v>
      </c>
      <c r="G10" t="s">
        <v>441</v>
      </c>
      <c r="H10">
        <v>3</v>
      </c>
    </row>
    <row r="11" spans="1:11">
      <c r="A11">
        <v>10</v>
      </c>
      <c r="B11">
        <f t="shared" si="2"/>
        <v>150</v>
      </c>
      <c r="C11">
        <f t="shared" si="1"/>
        <v>1050</v>
      </c>
      <c r="D11">
        <v>0</v>
      </c>
      <c r="E11">
        <f t="shared" si="0"/>
        <v>18</v>
      </c>
      <c r="F11" t="s">
        <v>409</v>
      </c>
      <c r="G11" t="s">
        <v>442</v>
      </c>
      <c r="H11">
        <v>1</v>
      </c>
    </row>
    <row r="12" spans="1:11">
      <c r="A12">
        <v>11</v>
      </c>
      <c r="B12">
        <f t="shared" si="2"/>
        <v>150</v>
      </c>
      <c r="C12">
        <f t="shared" si="1"/>
        <v>1200</v>
      </c>
      <c r="D12">
        <v>0</v>
      </c>
      <c r="E12">
        <f t="shared" si="0"/>
        <v>18</v>
      </c>
      <c r="F12" t="s">
        <v>409</v>
      </c>
      <c r="G12" t="s">
        <v>406</v>
      </c>
      <c r="H12">
        <v>2</v>
      </c>
    </row>
    <row r="13" spans="1:11">
      <c r="A13">
        <v>12</v>
      </c>
      <c r="B13">
        <f t="shared" si="2"/>
        <v>175</v>
      </c>
      <c r="C13">
        <f t="shared" si="1"/>
        <v>1375</v>
      </c>
      <c r="D13">
        <v>7</v>
      </c>
      <c r="E13">
        <f t="shared" si="0"/>
        <v>25</v>
      </c>
      <c r="F13" t="s">
        <v>409</v>
      </c>
      <c r="G13" t="s">
        <v>441</v>
      </c>
      <c r="H13">
        <v>3</v>
      </c>
    </row>
    <row r="14" spans="1:11">
      <c r="A14">
        <v>13</v>
      </c>
      <c r="B14">
        <f t="shared" si="2"/>
        <v>175</v>
      </c>
      <c r="C14">
        <f t="shared" si="1"/>
        <v>1550</v>
      </c>
      <c r="D14">
        <v>0</v>
      </c>
      <c r="E14">
        <f t="shared" si="0"/>
        <v>25</v>
      </c>
      <c r="F14" t="s">
        <v>409</v>
      </c>
      <c r="G14" t="s">
        <v>406</v>
      </c>
      <c r="H14">
        <v>3</v>
      </c>
    </row>
    <row r="15" spans="1:11">
      <c r="A15">
        <v>14</v>
      </c>
      <c r="B15">
        <f t="shared" si="2"/>
        <v>200</v>
      </c>
      <c r="C15">
        <f t="shared" si="1"/>
        <v>1750</v>
      </c>
      <c r="D15">
        <v>0</v>
      </c>
      <c r="E15">
        <f t="shared" si="0"/>
        <v>25</v>
      </c>
      <c r="F15" t="s">
        <v>409</v>
      </c>
      <c r="G15" t="s">
        <v>442</v>
      </c>
      <c r="H15">
        <v>2</v>
      </c>
    </row>
    <row r="16" spans="1:11">
      <c r="A16">
        <v>15</v>
      </c>
      <c r="B16">
        <f t="shared" si="2"/>
        <v>200</v>
      </c>
      <c r="C16">
        <f t="shared" si="1"/>
        <v>1950</v>
      </c>
      <c r="D16">
        <v>6</v>
      </c>
      <c r="E16">
        <f t="shared" si="0"/>
        <v>31</v>
      </c>
      <c r="F16" t="s">
        <v>409</v>
      </c>
      <c r="G16" t="s">
        <v>406</v>
      </c>
      <c r="H16">
        <v>2</v>
      </c>
    </row>
    <row r="17" spans="1:8">
      <c r="A17">
        <v>16</v>
      </c>
      <c r="B17">
        <f t="shared" si="2"/>
        <v>225</v>
      </c>
      <c r="C17">
        <f t="shared" si="1"/>
        <v>2175</v>
      </c>
      <c r="D17">
        <v>0</v>
      </c>
      <c r="E17">
        <f t="shared" si="0"/>
        <v>31</v>
      </c>
      <c r="F17" t="s">
        <v>409</v>
      </c>
      <c r="G17" t="s">
        <v>406</v>
      </c>
      <c r="H17">
        <v>2</v>
      </c>
    </row>
    <row r="18" spans="1:8">
      <c r="A18">
        <v>17</v>
      </c>
      <c r="B18">
        <f t="shared" si="2"/>
        <v>225</v>
      </c>
      <c r="C18">
        <f t="shared" si="1"/>
        <v>2400</v>
      </c>
      <c r="D18">
        <v>0</v>
      </c>
      <c r="E18">
        <f t="shared" si="0"/>
        <v>31</v>
      </c>
      <c r="F18" t="s">
        <v>409</v>
      </c>
      <c r="G18" t="s">
        <v>441</v>
      </c>
      <c r="H18">
        <v>2</v>
      </c>
    </row>
    <row r="19" spans="1:8">
      <c r="A19">
        <v>18</v>
      </c>
      <c r="B19">
        <f t="shared" si="2"/>
        <v>250</v>
      </c>
      <c r="C19">
        <f t="shared" si="1"/>
        <v>2650</v>
      </c>
      <c r="D19">
        <v>6</v>
      </c>
      <c r="E19">
        <f t="shared" si="0"/>
        <v>37</v>
      </c>
      <c r="F19" t="s">
        <v>409</v>
      </c>
      <c r="G19" t="s">
        <v>441</v>
      </c>
      <c r="H19">
        <v>2</v>
      </c>
    </row>
    <row r="20" spans="1:8">
      <c r="A20">
        <v>19</v>
      </c>
      <c r="B20">
        <f t="shared" si="2"/>
        <v>250</v>
      </c>
      <c r="C20">
        <f t="shared" si="1"/>
        <v>2900</v>
      </c>
      <c r="D20">
        <v>0</v>
      </c>
      <c r="E20">
        <f t="shared" si="0"/>
        <v>37</v>
      </c>
      <c r="F20" t="s">
        <v>409</v>
      </c>
      <c r="G20" t="s">
        <v>406</v>
      </c>
      <c r="H20">
        <v>1</v>
      </c>
    </row>
    <row r="21" spans="1:8">
      <c r="A21">
        <v>20</v>
      </c>
      <c r="B21">
        <f t="shared" si="2"/>
        <v>275</v>
      </c>
      <c r="C21">
        <f t="shared" si="1"/>
        <v>3175</v>
      </c>
      <c r="D21">
        <v>0</v>
      </c>
      <c r="E21">
        <f t="shared" si="0"/>
        <v>37</v>
      </c>
      <c r="F21" t="s">
        <v>409</v>
      </c>
      <c r="G21" t="s">
        <v>441</v>
      </c>
      <c r="H21">
        <v>1</v>
      </c>
    </row>
    <row r="22" spans="1:8">
      <c r="A22">
        <v>21</v>
      </c>
      <c r="B22">
        <f t="shared" si="2"/>
        <v>275</v>
      </c>
      <c r="C22">
        <f t="shared" si="1"/>
        <v>3450</v>
      </c>
      <c r="D22">
        <v>7</v>
      </c>
      <c r="E22">
        <f t="shared" si="0"/>
        <v>44</v>
      </c>
      <c r="F22" t="s">
        <v>409</v>
      </c>
      <c r="G22" t="s">
        <v>442</v>
      </c>
      <c r="H22">
        <v>2</v>
      </c>
    </row>
    <row r="23" spans="1:8">
      <c r="A23">
        <v>22</v>
      </c>
      <c r="B23">
        <f t="shared" si="2"/>
        <v>300</v>
      </c>
      <c r="C23">
        <f t="shared" si="1"/>
        <v>3750</v>
      </c>
      <c r="D23">
        <v>0</v>
      </c>
      <c r="E23">
        <f t="shared" si="0"/>
        <v>44</v>
      </c>
      <c r="F23" t="s">
        <v>409</v>
      </c>
      <c r="G23" t="s">
        <v>406</v>
      </c>
      <c r="H23">
        <v>1</v>
      </c>
    </row>
    <row r="24" spans="1:8">
      <c r="A24">
        <v>23</v>
      </c>
      <c r="B24">
        <f t="shared" si="2"/>
        <v>300</v>
      </c>
      <c r="C24">
        <f t="shared" si="1"/>
        <v>4050</v>
      </c>
      <c r="D24">
        <v>0</v>
      </c>
      <c r="E24">
        <f t="shared" si="0"/>
        <v>44</v>
      </c>
      <c r="F24" t="s">
        <v>409</v>
      </c>
      <c r="G24" t="s">
        <v>406</v>
      </c>
      <c r="H24">
        <v>1</v>
      </c>
    </row>
    <row r="25" spans="1:8">
      <c r="A25">
        <v>24</v>
      </c>
      <c r="B25">
        <f t="shared" si="2"/>
        <v>325</v>
      </c>
      <c r="C25">
        <f t="shared" si="1"/>
        <v>4375</v>
      </c>
      <c r="D25">
        <v>9</v>
      </c>
      <c r="E25">
        <f t="shared" si="0"/>
        <v>53</v>
      </c>
      <c r="F25" t="s">
        <v>409</v>
      </c>
      <c r="G25" t="s">
        <v>441</v>
      </c>
      <c r="H25">
        <v>2</v>
      </c>
    </row>
    <row r="26" spans="1:8">
      <c r="A26">
        <v>25</v>
      </c>
      <c r="B26">
        <f t="shared" si="2"/>
        <v>325</v>
      </c>
      <c r="C26">
        <f t="shared" si="1"/>
        <v>4700</v>
      </c>
      <c r="D26">
        <v>0</v>
      </c>
      <c r="E26">
        <f t="shared" si="0"/>
        <v>53</v>
      </c>
      <c r="F26" t="s">
        <v>409</v>
      </c>
      <c r="G26" t="s">
        <v>406</v>
      </c>
      <c r="H26">
        <v>3</v>
      </c>
    </row>
    <row r="27" spans="1:8">
      <c r="A27">
        <v>26</v>
      </c>
      <c r="B27">
        <f t="shared" si="2"/>
        <v>350</v>
      </c>
      <c r="C27">
        <f t="shared" si="1"/>
        <v>5050</v>
      </c>
      <c r="D27">
        <v>0</v>
      </c>
      <c r="E27">
        <f t="shared" si="0"/>
        <v>53</v>
      </c>
      <c r="F27" t="s">
        <v>409</v>
      </c>
      <c r="G27" t="s">
        <v>406</v>
      </c>
      <c r="H27">
        <v>3</v>
      </c>
    </row>
    <row r="28" spans="1:8">
      <c r="A28">
        <v>27</v>
      </c>
      <c r="B28">
        <f t="shared" si="2"/>
        <v>350</v>
      </c>
      <c r="C28">
        <f t="shared" si="1"/>
        <v>5400</v>
      </c>
      <c r="D28">
        <v>6</v>
      </c>
      <c r="E28">
        <f t="shared" si="0"/>
        <v>59</v>
      </c>
      <c r="F28" t="s">
        <v>409</v>
      </c>
      <c r="G28" t="s">
        <v>441</v>
      </c>
      <c r="H28">
        <v>1</v>
      </c>
    </row>
    <row r="29" spans="1:8">
      <c r="A29">
        <v>28</v>
      </c>
      <c r="B29">
        <f t="shared" si="2"/>
        <v>375</v>
      </c>
      <c r="C29">
        <f t="shared" si="1"/>
        <v>5775</v>
      </c>
      <c r="D29">
        <v>0</v>
      </c>
      <c r="E29">
        <f t="shared" si="0"/>
        <v>59</v>
      </c>
      <c r="F29" t="s">
        <v>409</v>
      </c>
      <c r="G29" t="s">
        <v>441</v>
      </c>
      <c r="H29">
        <v>3</v>
      </c>
    </row>
    <row r="30" spans="1:8">
      <c r="A30">
        <v>29</v>
      </c>
      <c r="B30">
        <f t="shared" si="2"/>
        <v>375</v>
      </c>
      <c r="C30">
        <f t="shared" si="1"/>
        <v>6150</v>
      </c>
      <c r="D30">
        <v>0</v>
      </c>
      <c r="E30">
        <f t="shared" si="0"/>
        <v>59</v>
      </c>
      <c r="F30" t="s">
        <v>409</v>
      </c>
      <c r="G30" t="s">
        <v>406</v>
      </c>
      <c r="H30">
        <v>3</v>
      </c>
    </row>
    <row r="31" spans="1:8">
      <c r="A31">
        <v>30</v>
      </c>
      <c r="B31">
        <f t="shared" si="2"/>
        <v>400</v>
      </c>
      <c r="C31">
        <f t="shared" si="1"/>
        <v>6550</v>
      </c>
      <c r="D31">
        <v>6</v>
      </c>
      <c r="E31">
        <f t="shared" si="0"/>
        <v>65</v>
      </c>
      <c r="F31" t="s">
        <v>409</v>
      </c>
      <c r="G31" t="s">
        <v>406</v>
      </c>
      <c r="H31">
        <v>2</v>
      </c>
    </row>
    <row r="32" spans="1:8">
      <c r="A32">
        <v>31</v>
      </c>
      <c r="B32">
        <f t="shared" si="2"/>
        <v>400</v>
      </c>
      <c r="C32">
        <f t="shared" si="1"/>
        <v>6950</v>
      </c>
      <c r="D32">
        <v>0</v>
      </c>
      <c r="E32">
        <f t="shared" si="0"/>
        <v>65</v>
      </c>
      <c r="F32" t="s">
        <v>409</v>
      </c>
      <c r="G32" t="s">
        <v>406</v>
      </c>
      <c r="H32">
        <v>3</v>
      </c>
    </row>
    <row r="33" spans="1:8">
      <c r="A33">
        <v>32</v>
      </c>
      <c r="B33">
        <f t="shared" si="2"/>
        <v>425</v>
      </c>
      <c r="C33">
        <f t="shared" si="1"/>
        <v>7375</v>
      </c>
      <c r="D33">
        <v>0</v>
      </c>
      <c r="E33">
        <f t="shared" si="0"/>
        <v>65</v>
      </c>
      <c r="F33" t="s">
        <v>409</v>
      </c>
      <c r="G33" t="s">
        <v>406</v>
      </c>
      <c r="H33">
        <v>1</v>
      </c>
    </row>
    <row r="34" spans="1:8">
      <c r="A34">
        <v>33</v>
      </c>
      <c r="B34">
        <f t="shared" si="2"/>
        <v>425</v>
      </c>
      <c r="C34">
        <f t="shared" si="1"/>
        <v>7800</v>
      </c>
      <c r="D34">
        <v>9</v>
      </c>
      <c r="E34">
        <f t="shared" si="0"/>
        <v>74</v>
      </c>
      <c r="F34" t="s">
        <v>409</v>
      </c>
      <c r="G34" t="s">
        <v>406</v>
      </c>
      <c r="H34">
        <v>2</v>
      </c>
    </row>
    <row r="35" spans="1:8">
      <c r="A35">
        <v>34</v>
      </c>
      <c r="B35">
        <f t="shared" si="2"/>
        <v>450</v>
      </c>
      <c r="C35">
        <f t="shared" si="1"/>
        <v>8250</v>
      </c>
      <c r="D35">
        <v>0</v>
      </c>
      <c r="E35">
        <f t="shared" si="0"/>
        <v>74</v>
      </c>
      <c r="F35" t="s">
        <v>409</v>
      </c>
      <c r="G35" t="s">
        <v>406</v>
      </c>
      <c r="H35">
        <v>2</v>
      </c>
    </row>
    <row r="36" spans="1:8">
      <c r="A36">
        <v>35</v>
      </c>
      <c r="B36">
        <f t="shared" si="2"/>
        <v>450</v>
      </c>
      <c r="C36">
        <f t="shared" si="1"/>
        <v>8700</v>
      </c>
      <c r="D36">
        <v>0</v>
      </c>
      <c r="E36">
        <f t="shared" si="0"/>
        <v>74</v>
      </c>
      <c r="F36" t="s">
        <v>409</v>
      </c>
      <c r="G36" t="s">
        <v>406</v>
      </c>
      <c r="H36">
        <v>3</v>
      </c>
    </row>
    <row r="37" spans="1:8">
      <c r="A37">
        <v>36</v>
      </c>
      <c r="B37">
        <f t="shared" si="2"/>
        <v>475</v>
      </c>
      <c r="C37">
        <f t="shared" si="1"/>
        <v>9175</v>
      </c>
      <c r="D37">
        <v>7</v>
      </c>
      <c r="E37">
        <f t="shared" si="0"/>
        <v>81</v>
      </c>
      <c r="F37" t="s">
        <v>409</v>
      </c>
      <c r="G37" t="s">
        <v>406</v>
      </c>
      <c r="H37">
        <v>3</v>
      </c>
    </row>
    <row r="38" spans="1:8">
      <c r="A38">
        <v>37</v>
      </c>
      <c r="B38">
        <f t="shared" si="2"/>
        <v>475</v>
      </c>
      <c r="C38">
        <f t="shared" si="1"/>
        <v>9650</v>
      </c>
      <c r="D38">
        <v>0</v>
      </c>
      <c r="E38">
        <f t="shared" si="0"/>
        <v>81</v>
      </c>
      <c r="F38" t="s">
        <v>409</v>
      </c>
      <c r="G38" t="s">
        <v>442</v>
      </c>
      <c r="H38">
        <v>2</v>
      </c>
    </row>
    <row r="39" spans="1:8">
      <c r="A39">
        <v>38</v>
      </c>
      <c r="B39">
        <f t="shared" si="2"/>
        <v>500</v>
      </c>
      <c r="C39">
        <f t="shared" si="1"/>
        <v>10150</v>
      </c>
      <c r="D39">
        <v>0</v>
      </c>
      <c r="E39">
        <f t="shared" si="0"/>
        <v>81</v>
      </c>
      <c r="F39" t="s">
        <v>409</v>
      </c>
      <c r="G39" t="s">
        <v>406</v>
      </c>
      <c r="H39">
        <v>1</v>
      </c>
    </row>
    <row r="40" spans="1:8">
      <c r="A40">
        <v>39</v>
      </c>
      <c r="B40">
        <f t="shared" si="2"/>
        <v>500</v>
      </c>
      <c r="C40">
        <f t="shared" si="1"/>
        <v>10650</v>
      </c>
      <c r="D40">
        <v>5</v>
      </c>
      <c r="E40">
        <f t="shared" si="0"/>
        <v>86</v>
      </c>
      <c r="F40" t="s">
        <v>409</v>
      </c>
      <c r="G40" t="s">
        <v>406</v>
      </c>
      <c r="H40">
        <v>2</v>
      </c>
    </row>
    <row r="41" spans="1:8">
      <c r="A41">
        <v>40</v>
      </c>
      <c r="B41">
        <f t="shared" si="2"/>
        <v>525</v>
      </c>
      <c r="C41">
        <f t="shared" si="1"/>
        <v>11175</v>
      </c>
      <c r="D41">
        <v>0</v>
      </c>
      <c r="E41">
        <f t="shared" si="0"/>
        <v>86</v>
      </c>
      <c r="F41" t="s">
        <v>409</v>
      </c>
      <c r="G41" t="s">
        <v>406</v>
      </c>
      <c r="H41">
        <v>3</v>
      </c>
    </row>
    <row r="42" spans="1:8">
      <c r="A42">
        <v>41</v>
      </c>
      <c r="B42">
        <f t="shared" si="2"/>
        <v>525</v>
      </c>
      <c r="C42">
        <f t="shared" si="1"/>
        <v>11700</v>
      </c>
      <c r="D42">
        <v>0</v>
      </c>
      <c r="E42">
        <f t="shared" si="0"/>
        <v>86</v>
      </c>
      <c r="F42" t="s">
        <v>409</v>
      </c>
      <c r="G42" t="s">
        <v>406</v>
      </c>
      <c r="H42">
        <v>2</v>
      </c>
    </row>
    <row r="43" spans="1:8">
      <c r="A43">
        <v>42</v>
      </c>
      <c r="B43">
        <f t="shared" si="2"/>
        <v>550</v>
      </c>
      <c r="C43">
        <f t="shared" si="1"/>
        <v>12250</v>
      </c>
      <c r="D43">
        <v>7</v>
      </c>
      <c r="E43">
        <f t="shared" si="0"/>
        <v>93</v>
      </c>
      <c r="F43" t="s">
        <v>409</v>
      </c>
      <c r="G43" t="s">
        <v>442</v>
      </c>
      <c r="H43">
        <v>2</v>
      </c>
    </row>
    <row r="44" spans="1:8">
      <c r="A44">
        <v>43</v>
      </c>
      <c r="B44">
        <f t="shared" si="2"/>
        <v>550</v>
      </c>
      <c r="C44">
        <f t="shared" si="1"/>
        <v>12800</v>
      </c>
      <c r="D44">
        <v>0</v>
      </c>
      <c r="E44">
        <f t="shared" si="0"/>
        <v>93</v>
      </c>
      <c r="F44" t="s">
        <v>409</v>
      </c>
      <c r="G44" t="s">
        <v>441</v>
      </c>
      <c r="H44">
        <v>3</v>
      </c>
    </row>
    <row r="45" spans="1:8">
      <c r="A45">
        <v>44</v>
      </c>
      <c r="B45">
        <f t="shared" si="2"/>
        <v>575</v>
      </c>
      <c r="C45">
        <f t="shared" si="1"/>
        <v>13375</v>
      </c>
      <c r="D45">
        <v>0</v>
      </c>
      <c r="E45">
        <f t="shared" si="0"/>
        <v>93</v>
      </c>
      <c r="F45" t="s">
        <v>409</v>
      </c>
      <c r="G45" t="s">
        <v>441</v>
      </c>
      <c r="H45">
        <v>2</v>
      </c>
    </row>
    <row r="46" spans="1:8">
      <c r="A46">
        <v>45</v>
      </c>
      <c r="B46">
        <f t="shared" si="2"/>
        <v>575</v>
      </c>
      <c r="C46">
        <f t="shared" si="1"/>
        <v>13950</v>
      </c>
      <c r="D46">
        <v>7</v>
      </c>
      <c r="E46">
        <f t="shared" si="0"/>
        <v>100</v>
      </c>
      <c r="F46" t="s">
        <v>409</v>
      </c>
      <c r="G46" t="s">
        <v>406</v>
      </c>
      <c r="H46">
        <v>1</v>
      </c>
    </row>
    <row r="47" spans="1:8">
      <c r="A47">
        <v>46</v>
      </c>
      <c r="B47">
        <f t="shared" si="2"/>
        <v>600</v>
      </c>
      <c r="C47">
        <f t="shared" si="1"/>
        <v>14550</v>
      </c>
      <c r="D47">
        <v>0</v>
      </c>
      <c r="E47">
        <f t="shared" si="0"/>
        <v>100</v>
      </c>
      <c r="F47" t="s">
        <v>409</v>
      </c>
      <c r="G47" t="s">
        <v>406</v>
      </c>
      <c r="H47">
        <v>1</v>
      </c>
    </row>
    <row r="48" spans="1:8">
      <c r="A48">
        <v>47</v>
      </c>
      <c r="B48">
        <f t="shared" si="2"/>
        <v>600</v>
      </c>
      <c r="C48">
        <f t="shared" si="1"/>
        <v>15150</v>
      </c>
      <c r="D48">
        <v>0</v>
      </c>
      <c r="E48">
        <f t="shared" si="0"/>
        <v>100</v>
      </c>
      <c r="F48" t="s">
        <v>409</v>
      </c>
      <c r="G48" t="s">
        <v>442</v>
      </c>
      <c r="H48">
        <v>3</v>
      </c>
    </row>
    <row r="49" spans="1:8">
      <c r="A49">
        <v>48</v>
      </c>
      <c r="B49">
        <f t="shared" si="2"/>
        <v>625</v>
      </c>
      <c r="C49">
        <f t="shared" si="1"/>
        <v>15775</v>
      </c>
      <c r="D49">
        <v>8</v>
      </c>
      <c r="E49">
        <f t="shared" si="0"/>
        <v>108</v>
      </c>
      <c r="F49" t="s">
        <v>409</v>
      </c>
      <c r="G49" t="s">
        <v>442</v>
      </c>
      <c r="H49">
        <v>3</v>
      </c>
    </row>
    <row r="50" spans="1:8">
      <c r="A50">
        <v>49</v>
      </c>
      <c r="B50">
        <f t="shared" si="2"/>
        <v>625</v>
      </c>
      <c r="C50">
        <f t="shared" si="1"/>
        <v>16400</v>
      </c>
      <c r="D50">
        <v>0</v>
      </c>
      <c r="E50">
        <f t="shared" si="0"/>
        <v>108</v>
      </c>
      <c r="F50" t="s">
        <v>409</v>
      </c>
      <c r="G50" t="s">
        <v>406</v>
      </c>
      <c r="H50">
        <v>2</v>
      </c>
    </row>
    <row r="51" spans="1:8">
      <c r="A51">
        <v>50</v>
      </c>
      <c r="B51">
        <f t="shared" si="2"/>
        <v>650</v>
      </c>
      <c r="C51">
        <f t="shared" si="1"/>
        <v>17050</v>
      </c>
      <c r="D51">
        <v>0</v>
      </c>
      <c r="E51">
        <f t="shared" si="0"/>
        <v>108</v>
      </c>
      <c r="F51" t="s">
        <v>409</v>
      </c>
      <c r="G51" t="s">
        <v>441</v>
      </c>
      <c r="H51">
        <v>2</v>
      </c>
    </row>
    <row r="52" spans="1:8">
      <c r="A52">
        <v>51</v>
      </c>
      <c r="B52">
        <f t="shared" si="2"/>
        <v>650</v>
      </c>
      <c r="C52">
        <f t="shared" si="1"/>
        <v>17700</v>
      </c>
      <c r="D52">
        <v>5</v>
      </c>
      <c r="E52">
        <f t="shared" si="0"/>
        <v>113</v>
      </c>
      <c r="F52" t="s">
        <v>409</v>
      </c>
      <c r="G52" t="s">
        <v>441</v>
      </c>
      <c r="H52">
        <v>3</v>
      </c>
    </row>
    <row r="53" spans="1:8">
      <c r="A53">
        <v>52</v>
      </c>
      <c r="B53">
        <f t="shared" si="2"/>
        <v>675</v>
      </c>
      <c r="C53">
        <f t="shared" si="1"/>
        <v>18375</v>
      </c>
      <c r="D53">
        <v>0</v>
      </c>
      <c r="E53">
        <f t="shared" si="0"/>
        <v>113</v>
      </c>
      <c r="F53" t="s">
        <v>409</v>
      </c>
      <c r="G53" t="s">
        <v>406</v>
      </c>
      <c r="H53">
        <v>1</v>
      </c>
    </row>
    <row r="54" spans="1:8">
      <c r="A54">
        <v>53</v>
      </c>
      <c r="B54">
        <f t="shared" si="2"/>
        <v>675</v>
      </c>
      <c r="C54">
        <f t="shared" si="1"/>
        <v>19050</v>
      </c>
      <c r="D54">
        <v>0</v>
      </c>
      <c r="E54">
        <f t="shared" si="0"/>
        <v>113</v>
      </c>
      <c r="F54" t="s">
        <v>409</v>
      </c>
      <c r="G54" t="s">
        <v>406</v>
      </c>
      <c r="H54">
        <v>3</v>
      </c>
    </row>
    <row r="55" spans="1:8">
      <c r="A55">
        <v>54</v>
      </c>
      <c r="B55">
        <f t="shared" si="2"/>
        <v>700</v>
      </c>
      <c r="C55">
        <f t="shared" si="1"/>
        <v>19750</v>
      </c>
      <c r="D55">
        <v>6</v>
      </c>
      <c r="E55">
        <f t="shared" si="0"/>
        <v>119</v>
      </c>
      <c r="F55" t="s">
        <v>409</v>
      </c>
      <c r="G55" t="s">
        <v>441</v>
      </c>
      <c r="H55">
        <v>1</v>
      </c>
    </row>
    <row r="56" spans="1:8">
      <c r="A56">
        <v>55</v>
      </c>
      <c r="B56">
        <f t="shared" si="2"/>
        <v>700</v>
      </c>
      <c r="C56">
        <f t="shared" si="1"/>
        <v>20450</v>
      </c>
      <c r="D56">
        <v>0</v>
      </c>
      <c r="E56">
        <f t="shared" si="0"/>
        <v>119</v>
      </c>
      <c r="F56" t="s">
        <v>409</v>
      </c>
      <c r="G56" t="s">
        <v>406</v>
      </c>
      <c r="H56">
        <v>1</v>
      </c>
    </row>
    <row r="57" spans="1:8">
      <c r="A57">
        <v>56</v>
      </c>
      <c r="B57">
        <f t="shared" si="2"/>
        <v>725</v>
      </c>
      <c r="C57">
        <f t="shared" si="1"/>
        <v>21175</v>
      </c>
      <c r="D57">
        <v>0</v>
      </c>
      <c r="E57">
        <f t="shared" si="0"/>
        <v>119</v>
      </c>
      <c r="F57" t="s">
        <v>409</v>
      </c>
      <c r="G57" t="s">
        <v>406</v>
      </c>
      <c r="H57">
        <v>2</v>
      </c>
    </row>
    <row r="58" spans="1:8">
      <c r="A58">
        <v>57</v>
      </c>
      <c r="B58">
        <f t="shared" si="2"/>
        <v>725</v>
      </c>
      <c r="C58">
        <f t="shared" si="1"/>
        <v>21900</v>
      </c>
      <c r="D58">
        <v>5</v>
      </c>
      <c r="E58">
        <f t="shared" si="0"/>
        <v>124</v>
      </c>
      <c r="F58" t="s">
        <v>409</v>
      </c>
      <c r="G58" t="s">
        <v>406</v>
      </c>
      <c r="H58">
        <v>2</v>
      </c>
    </row>
    <row r="59" spans="1:8">
      <c r="A59">
        <v>58</v>
      </c>
      <c r="B59">
        <f t="shared" si="2"/>
        <v>750</v>
      </c>
      <c r="C59">
        <f t="shared" si="1"/>
        <v>22650</v>
      </c>
      <c r="D59">
        <v>0</v>
      </c>
      <c r="E59">
        <f t="shared" si="0"/>
        <v>124</v>
      </c>
      <c r="F59" t="s">
        <v>409</v>
      </c>
      <c r="G59" t="s">
        <v>406</v>
      </c>
      <c r="H59">
        <v>2</v>
      </c>
    </row>
    <row r="60" spans="1:8">
      <c r="A60">
        <v>59</v>
      </c>
      <c r="B60">
        <f t="shared" si="2"/>
        <v>750</v>
      </c>
      <c r="C60">
        <f t="shared" si="1"/>
        <v>23400</v>
      </c>
      <c r="D60">
        <v>0</v>
      </c>
      <c r="E60">
        <f t="shared" si="0"/>
        <v>124</v>
      </c>
      <c r="F60" t="s">
        <v>409</v>
      </c>
      <c r="G60" t="s">
        <v>441</v>
      </c>
      <c r="H60">
        <v>1</v>
      </c>
    </row>
    <row r="61" spans="1:8">
      <c r="A61">
        <v>60</v>
      </c>
      <c r="B61">
        <f t="shared" si="2"/>
        <v>775</v>
      </c>
      <c r="C61">
        <f t="shared" si="1"/>
        <v>24175</v>
      </c>
      <c r="D61">
        <v>9</v>
      </c>
      <c r="E61">
        <f t="shared" si="0"/>
        <v>133</v>
      </c>
      <c r="F61" t="s">
        <v>409</v>
      </c>
      <c r="G61" t="s">
        <v>441</v>
      </c>
      <c r="H61">
        <v>3</v>
      </c>
    </row>
    <row r="62" spans="1:8">
      <c r="A62">
        <v>61</v>
      </c>
      <c r="B62">
        <f t="shared" si="2"/>
        <v>775</v>
      </c>
      <c r="C62">
        <f t="shared" si="1"/>
        <v>24950</v>
      </c>
      <c r="D62">
        <v>0</v>
      </c>
      <c r="E62">
        <f t="shared" si="0"/>
        <v>133</v>
      </c>
      <c r="F62" t="s">
        <v>409</v>
      </c>
      <c r="G62" t="s">
        <v>441</v>
      </c>
      <c r="H62">
        <v>2</v>
      </c>
    </row>
    <row r="63" spans="1:8">
      <c r="A63">
        <v>62</v>
      </c>
      <c r="B63">
        <f t="shared" si="2"/>
        <v>800</v>
      </c>
      <c r="C63">
        <f t="shared" si="1"/>
        <v>25750</v>
      </c>
      <c r="D63">
        <v>0</v>
      </c>
      <c r="E63">
        <f t="shared" si="0"/>
        <v>133</v>
      </c>
      <c r="F63" t="s">
        <v>409</v>
      </c>
      <c r="G63" t="s">
        <v>441</v>
      </c>
      <c r="H63">
        <v>2</v>
      </c>
    </row>
    <row r="64" spans="1:8">
      <c r="A64">
        <v>63</v>
      </c>
      <c r="B64">
        <f t="shared" si="2"/>
        <v>800</v>
      </c>
      <c r="C64">
        <f t="shared" si="1"/>
        <v>26550</v>
      </c>
      <c r="D64">
        <v>8</v>
      </c>
      <c r="E64">
        <f t="shared" si="0"/>
        <v>141</v>
      </c>
      <c r="F64" t="s">
        <v>409</v>
      </c>
      <c r="G64" t="s">
        <v>406</v>
      </c>
      <c r="H64">
        <v>2</v>
      </c>
    </row>
    <row r="65" spans="1:8">
      <c r="A65">
        <v>64</v>
      </c>
      <c r="B65">
        <f t="shared" si="2"/>
        <v>825</v>
      </c>
      <c r="C65">
        <f t="shared" si="1"/>
        <v>27375</v>
      </c>
      <c r="D65">
        <v>0</v>
      </c>
      <c r="E65">
        <f t="shared" si="0"/>
        <v>141</v>
      </c>
      <c r="F65" t="s">
        <v>409</v>
      </c>
      <c r="G65" t="s">
        <v>406</v>
      </c>
      <c r="H65">
        <v>1</v>
      </c>
    </row>
    <row r="66" spans="1:8">
      <c r="A66">
        <v>65</v>
      </c>
      <c r="B66">
        <f t="shared" si="2"/>
        <v>825</v>
      </c>
      <c r="C66">
        <f t="shared" si="1"/>
        <v>28200</v>
      </c>
      <c r="D66">
        <v>0</v>
      </c>
      <c r="E66">
        <f t="shared" si="0"/>
        <v>141</v>
      </c>
      <c r="F66" t="s">
        <v>409</v>
      </c>
      <c r="G66" t="s">
        <v>441</v>
      </c>
      <c r="H66">
        <v>3</v>
      </c>
    </row>
    <row r="67" spans="1:8">
      <c r="A67">
        <v>66</v>
      </c>
      <c r="B67">
        <f t="shared" si="2"/>
        <v>850</v>
      </c>
      <c r="C67">
        <f t="shared" si="1"/>
        <v>29050</v>
      </c>
      <c r="D67">
        <v>5</v>
      </c>
      <c r="E67">
        <f t="shared" ref="E67:E132" si="3">IF(ROW()=2,0,E66+D67)</f>
        <v>146</v>
      </c>
      <c r="F67" t="s">
        <v>409</v>
      </c>
      <c r="G67" t="s">
        <v>406</v>
      </c>
      <c r="H67">
        <v>3</v>
      </c>
    </row>
    <row r="68" spans="1:8">
      <c r="A68">
        <v>67</v>
      </c>
      <c r="B68">
        <f t="shared" si="2"/>
        <v>850</v>
      </c>
      <c r="C68">
        <f t="shared" ref="C68:C131" si="4">C67+B68</f>
        <v>29900</v>
      </c>
      <c r="D68">
        <v>0</v>
      </c>
      <c r="E68">
        <f t="shared" si="3"/>
        <v>146</v>
      </c>
      <c r="F68" t="s">
        <v>409</v>
      </c>
      <c r="G68" t="s">
        <v>441</v>
      </c>
      <c r="H68">
        <v>2</v>
      </c>
    </row>
    <row r="69" spans="1:8">
      <c r="A69">
        <v>68</v>
      </c>
      <c r="B69">
        <f t="shared" si="2"/>
        <v>875</v>
      </c>
      <c r="C69">
        <f t="shared" si="4"/>
        <v>30775</v>
      </c>
      <c r="D69">
        <v>0</v>
      </c>
      <c r="E69">
        <f t="shared" si="3"/>
        <v>146</v>
      </c>
      <c r="F69" t="s">
        <v>409</v>
      </c>
      <c r="G69" t="s">
        <v>406</v>
      </c>
      <c r="H69">
        <v>1</v>
      </c>
    </row>
    <row r="70" spans="1:8">
      <c r="A70">
        <v>69</v>
      </c>
      <c r="B70">
        <f t="shared" ref="B70:B133" si="5">B68+25</f>
        <v>875</v>
      </c>
      <c r="C70">
        <f t="shared" si="4"/>
        <v>31650</v>
      </c>
      <c r="D70">
        <v>6</v>
      </c>
      <c r="E70">
        <f t="shared" si="3"/>
        <v>152</v>
      </c>
      <c r="F70" t="s">
        <v>409</v>
      </c>
      <c r="G70" t="s">
        <v>442</v>
      </c>
      <c r="H70">
        <v>3</v>
      </c>
    </row>
    <row r="71" spans="1:8">
      <c r="A71">
        <v>70</v>
      </c>
      <c r="B71">
        <f t="shared" si="5"/>
        <v>900</v>
      </c>
      <c r="C71">
        <f t="shared" si="4"/>
        <v>32550</v>
      </c>
      <c r="D71">
        <v>0</v>
      </c>
      <c r="E71">
        <f t="shared" si="3"/>
        <v>152</v>
      </c>
      <c r="F71" t="s">
        <v>409</v>
      </c>
      <c r="G71" t="s">
        <v>406</v>
      </c>
      <c r="H71">
        <v>3</v>
      </c>
    </row>
    <row r="72" spans="1:8">
      <c r="A72">
        <v>71</v>
      </c>
      <c r="B72">
        <f t="shared" si="5"/>
        <v>900</v>
      </c>
      <c r="C72">
        <f t="shared" si="4"/>
        <v>33450</v>
      </c>
      <c r="D72">
        <v>0</v>
      </c>
      <c r="E72">
        <f t="shared" si="3"/>
        <v>152</v>
      </c>
      <c r="F72" t="s">
        <v>409</v>
      </c>
      <c r="G72" t="s">
        <v>406</v>
      </c>
      <c r="H72">
        <v>1</v>
      </c>
    </row>
    <row r="73" spans="1:8">
      <c r="A73">
        <v>72</v>
      </c>
      <c r="B73">
        <f t="shared" si="5"/>
        <v>925</v>
      </c>
      <c r="C73">
        <f t="shared" si="4"/>
        <v>34375</v>
      </c>
      <c r="D73">
        <v>7</v>
      </c>
      <c r="E73">
        <f t="shared" si="3"/>
        <v>159</v>
      </c>
      <c r="F73" t="s">
        <v>409</v>
      </c>
      <c r="G73" t="s">
        <v>406</v>
      </c>
      <c r="H73">
        <v>1</v>
      </c>
    </row>
    <row r="74" spans="1:8">
      <c r="A74">
        <v>73</v>
      </c>
      <c r="B74">
        <f t="shared" si="5"/>
        <v>925</v>
      </c>
      <c r="C74">
        <f t="shared" si="4"/>
        <v>35300</v>
      </c>
      <c r="D74">
        <v>0</v>
      </c>
      <c r="E74">
        <f t="shared" si="3"/>
        <v>159</v>
      </c>
      <c r="F74" t="s">
        <v>409</v>
      </c>
      <c r="G74" t="s">
        <v>406</v>
      </c>
      <c r="H74">
        <v>1</v>
      </c>
    </row>
    <row r="75" spans="1:8">
      <c r="A75">
        <v>74</v>
      </c>
      <c r="B75">
        <f t="shared" si="5"/>
        <v>950</v>
      </c>
      <c r="C75">
        <f t="shared" si="4"/>
        <v>36250</v>
      </c>
      <c r="D75">
        <v>0</v>
      </c>
      <c r="E75">
        <f t="shared" si="3"/>
        <v>159</v>
      </c>
      <c r="F75" t="s">
        <v>409</v>
      </c>
      <c r="G75" t="s">
        <v>406</v>
      </c>
      <c r="H75">
        <v>3</v>
      </c>
    </row>
    <row r="76" spans="1:8">
      <c r="A76">
        <v>75</v>
      </c>
      <c r="B76">
        <f t="shared" si="5"/>
        <v>950</v>
      </c>
      <c r="C76">
        <f t="shared" si="4"/>
        <v>37200</v>
      </c>
      <c r="D76">
        <v>5</v>
      </c>
      <c r="E76">
        <f t="shared" si="3"/>
        <v>164</v>
      </c>
      <c r="F76" t="s">
        <v>409</v>
      </c>
      <c r="G76" t="s">
        <v>406</v>
      </c>
      <c r="H76">
        <v>3</v>
      </c>
    </row>
    <row r="77" spans="1:8">
      <c r="A77">
        <v>76</v>
      </c>
      <c r="B77">
        <f t="shared" si="5"/>
        <v>975</v>
      </c>
      <c r="C77">
        <f t="shared" si="4"/>
        <v>38175</v>
      </c>
      <c r="D77">
        <v>0</v>
      </c>
      <c r="E77">
        <f t="shared" si="3"/>
        <v>164</v>
      </c>
      <c r="F77" t="s">
        <v>409</v>
      </c>
      <c r="G77" t="s">
        <v>406</v>
      </c>
      <c r="H77">
        <v>1</v>
      </c>
    </row>
    <row r="78" spans="1:8">
      <c r="A78">
        <v>77</v>
      </c>
      <c r="B78">
        <f t="shared" si="5"/>
        <v>975</v>
      </c>
      <c r="C78">
        <f t="shared" si="4"/>
        <v>39150</v>
      </c>
      <c r="D78">
        <v>0</v>
      </c>
      <c r="E78">
        <f t="shared" si="3"/>
        <v>164</v>
      </c>
      <c r="F78" t="s">
        <v>409</v>
      </c>
      <c r="G78" t="s">
        <v>442</v>
      </c>
      <c r="H78">
        <v>3</v>
      </c>
    </row>
    <row r="79" spans="1:8">
      <c r="A79">
        <v>78</v>
      </c>
      <c r="B79">
        <f t="shared" si="5"/>
        <v>1000</v>
      </c>
      <c r="C79">
        <f t="shared" si="4"/>
        <v>40150</v>
      </c>
      <c r="D79">
        <v>6</v>
      </c>
      <c r="E79">
        <f t="shared" si="3"/>
        <v>170</v>
      </c>
      <c r="F79" t="s">
        <v>409</v>
      </c>
      <c r="G79" t="s">
        <v>406</v>
      </c>
      <c r="H79">
        <v>3</v>
      </c>
    </row>
    <row r="80" spans="1:8">
      <c r="A80">
        <v>79</v>
      </c>
      <c r="B80">
        <f t="shared" si="5"/>
        <v>1000</v>
      </c>
      <c r="C80">
        <f t="shared" si="4"/>
        <v>41150</v>
      </c>
      <c r="D80">
        <v>0</v>
      </c>
      <c r="E80">
        <f t="shared" si="3"/>
        <v>170</v>
      </c>
      <c r="F80" t="s">
        <v>409</v>
      </c>
      <c r="G80" t="s">
        <v>406</v>
      </c>
      <c r="H80">
        <v>2</v>
      </c>
    </row>
    <row r="81" spans="1:8">
      <c r="A81">
        <v>80</v>
      </c>
      <c r="B81">
        <f t="shared" si="5"/>
        <v>1025</v>
      </c>
      <c r="C81">
        <f t="shared" si="4"/>
        <v>42175</v>
      </c>
      <c r="D81">
        <v>0</v>
      </c>
      <c r="E81">
        <f t="shared" si="3"/>
        <v>170</v>
      </c>
      <c r="F81" t="s">
        <v>409</v>
      </c>
      <c r="G81" t="s">
        <v>406</v>
      </c>
      <c r="H81">
        <v>3</v>
      </c>
    </row>
    <row r="82" spans="1:8">
      <c r="A82">
        <v>81</v>
      </c>
      <c r="B82">
        <f t="shared" si="5"/>
        <v>1025</v>
      </c>
      <c r="C82">
        <f t="shared" si="4"/>
        <v>43200</v>
      </c>
      <c r="D82">
        <v>7</v>
      </c>
      <c r="E82">
        <f t="shared" si="3"/>
        <v>177</v>
      </c>
      <c r="F82" t="s">
        <v>409</v>
      </c>
      <c r="G82" t="s">
        <v>441</v>
      </c>
      <c r="H82">
        <v>1</v>
      </c>
    </row>
    <row r="83" spans="1:8">
      <c r="A83">
        <v>82</v>
      </c>
      <c r="B83">
        <f t="shared" si="5"/>
        <v>1050</v>
      </c>
      <c r="C83">
        <f t="shared" si="4"/>
        <v>44250</v>
      </c>
      <c r="D83">
        <v>0</v>
      </c>
      <c r="E83">
        <f t="shared" si="3"/>
        <v>177</v>
      </c>
      <c r="F83" t="s">
        <v>409</v>
      </c>
      <c r="G83" t="s">
        <v>442</v>
      </c>
      <c r="H83">
        <v>3</v>
      </c>
    </row>
    <row r="84" spans="1:8">
      <c r="A84">
        <v>83</v>
      </c>
      <c r="B84">
        <f t="shared" si="5"/>
        <v>1050</v>
      </c>
      <c r="C84">
        <f t="shared" si="4"/>
        <v>45300</v>
      </c>
      <c r="D84">
        <v>0</v>
      </c>
      <c r="E84">
        <f t="shared" si="3"/>
        <v>177</v>
      </c>
      <c r="F84" t="s">
        <v>409</v>
      </c>
      <c r="G84" t="s">
        <v>442</v>
      </c>
      <c r="H84">
        <v>1</v>
      </c>
    </row>
    <row r="85" spans="1:8">
      <c r="A85">
        <v>84</v>
      </c>
      <c r="B85">
        <f t="shared" si="5"/>
        <v>1075</v>
      </c>
      <c r="C85">
        <f t="shared" si="4"/>
        <v>46375</v>
      </c>
      <c r="D85">
        <v>7</v>
      </c>
      <c r="E85">
        <f t="shared" si="3"/>
        <v>184</v>
      </c>
      <c r="F85" t="s">
        <v>409</v>
      </c>
      <c r="G85" t="s">
        <v>442</v>
      </c>
      <c r="H85">
        <v>3</v>
      </c>
    </row>
    <row r="86" spans="1:8">
      <c r="A86">
        <v>85</v>
      </c>
      <c r="B86">
        <f t="shared" si="5"/>
        <v>1075</v>
      </c>
      <c r="C86">
        <f t="shared" si="4"/>
        <v>47450</v>
      </c>
      <c r="D86">
        <v>0</v>
      </c>
      <c r="E86">
        <f t="shared" si="3"/>
        <v>184</v>
      </c>
      <c r="F86" t="s">
        <v>409</v>
      </c>
      <c r="G86" t="s">
        <v>442</v>
      </c>
      <c r="H86">
        <v>1</v>
      </c>
    </row>
    <row r="87" spans="1:8">
      <c r="A87">
        <v>86</v>
      </c>
      <c r="B87">
        <f t="shared" si="5"/>
        <v>1100</v>
      </c>
      <c r="C87">
        <f t="shared" si="4"/>
        <v>48550</v>
      </c>
      <c r="D87">
        <v>0</v>
      </c>
      <c r="E87">
        <f t="shared" si="3"/>
        <v>184</v>
      </c>
      <c r="F87" t="s">
        <v>409</v>
      </c>
      <c r="G87" t="s">
        <v>441</v>
      </c>
      <c r="H87">
        <v>3</v>
      </c>
    </row>
    <row r="88" spans="1:8">
      <c r="A88">
        <v>87</v>
      </c>
      <c r="B88">
        <f t="shared" si="5"/>
        <v>1100</v>
      </c>
      <c r="C88">
        <f t="shared" si="4"/>
        <v>49650</v>
      </c>
      <c r="D88">
        <v>8</v>
      </c>
      <c r="E88">
        <f t="shared" si="3"/>
        <v>192</v>
      </c>
      <c r="F88" t="s">
        <v>409</v>
      </c>
      <c r="G88" t="s">
        <v>406</v>
      </c>
      <c r="H88">
        <v>3</v>
      </c>
    </row>
    <row r="89" spans="1:8">
      <c r="A89">
        <v>88</v>
      </c>
      <c r="B89">
        <f t="shared" si="5"/>
        <v>1125</v>
      </c>
      <c r="C89">
        <f t="shared" si="4"/>
        <v>50775</v>
      </c>
      <c r="D89">
        <v>0</v>
      </c>
      <c r="E89">
        <f t="shared" si="3"/>
        <v>192</v>
      </c>
      <c r="F89" t="s">
        <v>409</v>
      </c>
      <c r="G89" t="s">
        <v>406</v>
      </c>
      <c r="H89">
        <v>3</v>
      </c>
    </row>
    <row r="90" spans="1:8">
      <c r="A90">
        <v>89</v>
      </c>
      <c r="B90">
        <f t="shared" si="5"/>
        <v>1125</v>
      </c>
      <c r="C90">
        <f t="shared" si="4"/>
        <v>51900</v>
      </c>
      <c r="D90">
        <v>0</v>
      </c>
      <c r="E90">
        <f t="shared" si="3"/>
        <v>192</v>
      </c>
      <c r="F90" t="s">
        <v>409</v>
      </c>
      <c r="G90" t="s">
        <v>406</v>
      </c>
      <c r="H90">
        <v>2</v>
      </c>
    </row>
    <row r="91" spans="1:8">
      <c r="A91">
        <v>90</v>
      </c>
      <c r="B91">
        <f t="shared" si="5"/>
        <v>1150</v>
      </c>
      <c r="C91">
        <f t="shared" si="4"/>
        <v>53050</v>
      </c>
      <c r="D91">
        <v>9</v>
      </c>
      <c r="E91">
        <f t="shared" si="3"/>
        <v>201</v>
      </c>
      <c r="F91" t="s">
        <v>409</v>
      </c>
      <c r="G91" t="s">
        <v>406</v>
      </c>
      <c r="H91">
        <v>2</v>
      </c>
    </row>
    <row r="92" spans="1:8">
      <c r="A92">
        <v>91</v>
      </c>
      <c r="B92">
        <f t="shared" si="5"/>
        <v>1150</v>
      </c>
      <c r="C92">
        <f t="shared" si="4"/>
        <v>54200</v>
      </c>
      <c r="D92">
        <v>0</v>
      </c>
      <c r="E92">
        <f t="shared" si="3"/>
        <v>201</v>
      </c>
      <c r="F92" t="s">
        <v>409</v>
      </c>
      <c r="G92" t="s">
        <v>406</v>
      </c>
      <c r="H92">
        <v>2</v>
      </c>
    </row>
    <row r="93" spans="1:8">
      <c r="A93">
        <v>92</v>
      </c>
      <c r="B93">
        <f t="shared" si="5"/>
        <v>1175</v>
      </c>
      <c r="C93">
        <f t="shared" si="4"/>
        <v>55375</v>
      </c>
      <c r="D93">
        <v>0</v>
      </c>
      <c r="E93">
        <f t="shared" si="3"/>
        <v>201</v>
      </c>
      <c r="F93" t="s">
        <v>409</v>
      </c>
      <c r="G93" t="s">
        <v>441</v>
      </c>
      <c r="H93">
        <v>3</v>
      </c>
    </row>
    <row r="94" spans="1:8">
      <c r="A94">
        <v>93</v>
      </c>
      <c r="B94">
        <f t="shared" si="5"/>
        <v>1175</v>
      </c>
      <c r="C94">
        <f t="shared" si="4"/>
        <v>56550</v>
      </c>
      <c r="D94">
        <v>7</v>
      </c>
      <c r="E94">
        <f t="shared" si="3"/>
        <v>208</v>
      </c>
      <c r="F94" t="s">
        <v>409</v>
      </c>
      <c r="G94" t="s">
        <v>406</v>
      </c>
      <c r="H94">
        <v>1</v>
      </c>
    </row>
    <row r="95" spans="1:8">
      <c r="A95">
        <v>94</v>
      </c>
      <c r="B95">
        <f t="shared" si="5"/>
        <v>1200</v>
      </c>
      <c r="C95">
        <f t="shared" si="4"/>
        <v>57750</v>
      </c>
      <c r="D95">
        <v>0</v>
      </c>
      <c r="E95">
        <f t="shared" si="3"/>
        <v>208</v>
      </c>
      <c r="F95" t="s">
        <v>409</v>
      </c>
      <c r="G95" t="s">
        <v>406</v>
      </c>
      <c r="H95">
        <v>1</v>
      </c>
    </row>
    <row r="96" spans="1:8">
      <c r="A96">
        <v>95</v>
      </c>
      <c r="B96">
        <f t="shared" si="5"/>
        <v>1200</v>
      </c>
      <c r="C96">
        <f t="shared" si="4"/>
        <v>58950</v>
      </c>
      <c r="D96">
        <v>0</v>
      </c>
      <c r="E96">
        <f t="shared" si="3"/>
        <v>208</v>
      </c>
      <c r="F96" t="s">
        <v>409</v>
      </c>
      <c r="G96" t="s">
        <v>406</v>
      </c>
      <c r="H96">
        <v>1</v>
      </c>
    </row>
    <row r="97" spans="1:8">
      <c r="A97">
        <v>96</v>
      </c>
      <c r="B97">
        <f t="shared" si="5"/>
        <v>1225</v>
      </c>
      <c r="C97">
        <f t="shared" si="4"/>
        <v>60175</v>
      </c>
      <c r="D97">
        <v>8</v>
      </c>
      <c r="E97">
        <f t="shared" si="3"/>
        <v>216</v>
      </c>
      <c r="F97" t="s">
        <v>409</v>
      </c>
      <c r="G97" t="s">
        <v>406</v>
      </c>
      <c r="H97">
        <v>1</v>
      </c>
    </row>
    <row r="98" spans="1:8">
      <c r="A98">
        <v>97</v>
      </c>
      <c r="B98">
        <f t="shared" si="5"/>
        <v>1225</v>
      </c>
      <c r="C98">
        <f t="shared" si="4"/>
        <v>61400</v>
      </c>
      <c r="D98">
        <v>0</v>
      </c>
      <c r="E98">
        <f t="shared" si="3"/>
        <v>216</v>
      </c>
      <c r="F98" t="s">
        <v>409</v>
      </c>
      <c r="G98" t="s">
        <v>441</v>
      </c>
      <c r="H98">
        <v>3</v>
      </c>
    </row>
    <row r="99" spans="1:8">
      <c r="A99">
        <v>98</v>
      </c>
      <c r="B99">
        <f t="shared" si="5"/>
        <v>1250</v>
      </c>
      <c r="C99">
        <f t="shared" si="4"/>
        <v>62650</v>
      </c>
      <c r="D99">
        <v>0</v>
      </c>
      <c r="E99">
        <f t="shared" si="3"/>
        <v>216</v>
      </c>
      <c r="F99" t="s">
        <v>409</v>
      </c>
      <c r="G99" t="s">
        <v>441</v>
      </c>
      <c r="H99">
        <v>1</v>
      </c>
    </row>
    <row r="100" spans="1:8">
      <c r="A100">
        <v>99</v>
      </c>
      <c r="B100">
        <f t="shared" si="5"/>
        <v>1250</v>
      </c>
      <c r="C100">
        <f t="shared" si="4"/>
        <v>63900</v>
      </c>
      <c r="D100">
        <v>9</v>
      </c>
      <c r="E100">
        <f t="shared" si="3"/>
        <v>225</v>
      </c>
      <c r="F100" t="s">
        <v>409</v>
      </c>
      <c r="G100" t="s">
        <v>406</v>
      </c>
      <c r="H100">
        <v>3</v>
      </c>
    </row>
    <row r="101" spans="1:8">
      <c r="A101">
        <v>100</v>
      </c>
      <c r="B101">
        <f t="shared" si="5"/>
        <v>1275</v>
      </c>
      <c r="C101">
        <f t="shared" si="4"/>
        <v>65175</v>
      </c>
      <c r="D101">
        <v>0</v>
      </c>
      <c r="E101">
        <f t="shared" si="3"/>
        <v>225</v>
      </c>
      <c r="F101" t="s">
        <v>409</v>
      </c>
      <c r="G101" t="s">
        <v>406</v>
      </c>
      <c r="H101">
        <v>1</v>
      </c>
    </row>
    <row r="102" spans="1:8">
      <c r="A102">
        <v>101</v>
      </c>
      <c r="B102">
        <f t="shared" si="5"/>
        <v>1275</v>
      </c>
      <c r="C102">
        <f t="shared" si="4"/>
        <v>66450</v>
      </c>
      <c r="D102">
        <v>0</v>
      </c>
      <c r="E102">
        <f t="shared" si="3"/>
        <v>225</v>
      </c>
      <c r="F102" t="s">
        <v>409</v>
      </c>
      <c r="G102" t="s">
        <v>406</v>
      </c>
      <c r="H102">
        <v>2</v>
      </c>
    </row>
    <row r="103" spans="1:8">
      <c r="A103">
        <v>102</v>
      </c>
      <c r="B103">
        <f t="shared" si="5"/>
        <v>1300</v>
      </c>
      <c r="C103">
        <f t="shared" si="4"/>
        <v>67750</v>
      </c>
      <c r="D103">
        <v>7</v>
      </c>
      <c r="E103">
        <f t="shared" si="3"/>
        <v>232</v>
      </c>
      <c r="F103" t="s">
        <v>409</v>
      </c>
      <c r="G103" t="s">
        <v>406</v>
      </c>
      <c r="H103">
        <v>2</v>
      </c>
    </row>
    <row r="104" spans="1:8">
      <c r="A104">
        <v>103</v>
      </c>
      <c r="B104">
        <f t="shared" si="5"/>
        <v>1300</v>
      </c>
      <c r="C104">
        <f t="shared" si="4"/>
        <v>69050</v>
      </c>
      <c r="D104">
        <v>0</v>
      </c>
      <c r="E104">
        <f t="shared" si="3"/>
        <v>232</v>
      </c>
      <c r="F104" t="s">
        <v>409</v>
      </c>
      <c r="G104" t="s">
        <v>406</v>
      </c>
      <c r="H104">
        <v>1</v>
      </c>
    </row>
    <row r="105" spans="1:8">
      <c r="A105">
        <v>104</v>
      </c>
      <c r="B105">
        <f t="shared" si="5"/>
        <v>1325</v>
      </c>
      <c r="C105">
        <f t="shared" si="4"/>
        <v>70375</v>
      </c>
      <c r="D105">
        <v>0</v>
      </c>
      <c r="E105">
        <f t="shared" si="3"/>
        <v>232</v>
      </c>
      <c r="F105" t="s">
        <v>409</v>
      </c>
      <c r="G105" t="s">
        <v>441</v>
      </c>
      <c r="H105">
        <v>3</v>
      </c>
    </row>
    <row r="106" spans="1:8">
      <c r="A106">
        <v>105</v>
      </c>
      <c r="B106">
        <f t="shared" si="5"/>
        <v>1325</v>
      </c>
      <c r="C106">
        <f t="shared" si="4"/>
        <v>71700</v>
      </c>
      <c r="D106">
        <v>5</v>
      </c>
      <c r="E106">
        <f t="shared" si="3"/>
        <v>237</v>
      </c>
      <c r="F106" t="s">
        <v>409</v>
      </c>
      <c r="G106" t="s">
        <v>406</v>
      </c>
      <c r="H106">
        <v>1</v>
      </c>
    </row>
    <row r="107" spans="1:8">
      <c r="A107">
        <v>106</v>
      </c>
      <c r="B107">
        <f t="shared" si="5"/>
        <v>1350</v>
      </c>
      <c r="C107">
        <f t="shared" si="4"/>
        <v>73050</v>
      </c>
      <c r="D107">
        <v>0</v>
      </c>
      <c r="E107">
        <f t="shared" si="3"/>
        <v>237</v>
      </c>
      <c r="F107" t="s">
        <v>409</v>
      </c>
      <c r="G107" t="s">
        <v>406</v>
      </c>
      <c r="H107">
        <v>2</v>
      </c>
    </row>
    <row r="108" spans="1:8">
      <c r="A108">
        <v>107</v>
      </c>
      <c r="B108">
        <f t="shared" si="5"/>
        <v>1350</v>
      </c>
      <c r="C108">
        <f t="shared" si="4"/>
        <v>74400</v>
      </c>
      <c r="D108">
        <v>0</v>
      </c>
      <c r="E108">
        <f t="shared" si="3"/>
        <v>237</v>
      </c>
      <c r="F108" t="s">
        <v>409</v>
      </c>
      <c r="G108" t="s">
        <v>442</v>
      </c>
      <c r="H108">
        <v>2</v>
      </c>
    </row>
    <row r="109" spans="1:8">
      <c r="A109">
        <v>108</v>
      </c>
      <c r="B109">
        <f t="shared" si="5"/>
        <v>1375</v>
      </c>
      <c r="C109">
        <f t="shared" si="4"/>
        <v>75775</v>
      </c>
      <c r="D109">
        <v>7</v>
      </c>
      <c r="E109">
        <f t="shared" si="3"/>
        <v>244</v>
      </c>
      <c r="F109" t="s">
        <v>409</v>
      </c>
      <c r="G109" t="s">
        <v>406</v>
      </c>
      <c r="H109">
        <v>1</v>
      </c>
    </row>
    <row r="110" spans="1:8">
      <c r="A110">
        <v>109</v>
      </c>
      <c r="B110">
        <f t="shared" si="5"/>
        <v>1375</v>
      </c>
      <c r="C110">
        <f t="shared" si="4"/>
        <v>77150</v>
      </c>
      <c r="D110">
        <v>0</v>
      </c>
      <c r="E110">
        <f t="shared" si="3"/>
        <v>244</v>
      </c>
      <c r="F110" t="s">
        <v>409</v>
      </c>
      <c r="G110" t="s">
        <v>441</v>
      </c>
      <c r="H110">
        <v>2</v>
      </c>
    </row>
    <row r="111" spans="1:8">
      <c r="A111">
        <v>110</v>
      </c>
      <c r="B111">
        <f t="shared" si="5"/>
        <v>1400</v>
      </c>
      <c r="C111">
        <f t="shared" si="4"/>
        <v>78550</v>
      </c>
      <c r="D111">
        <v>0</v>
      </c>
      <c r="E111">
        <f t="shared" si="3"/>
        <v>244</v>
      </c>
      <c r="F111" t="s">
        <v>409</v>
      </c>
      <c r="G111" t="s">
        <v>441</v>
      </c>
      <c r="H111">
        <v>3</v>
      </c>
    </row>
    <row r="112" spans="1:8">
      <c r="A112">
        <v>111</v>
      </c>
      <c r="B112">
        <f t="shared" si="5"/>
        <v>1400</v>
      </c>
      <c r="C112">
        <f t="shared" si="4"/>
        <v>79950</v>
      </c>
      <c r="D112">
        <v>6</v>
      </c>
      <c r="E112">
        <f t="shared" si="3"/>
        <v>250</v>
      </c>
      <c r="F112" t="s">
        <v>409</v>
      </c>
      <c r="G112" t="s">
        <v>442</v>
      </c>
      <c r="H112">
        <v>2</v>
      </c>
    </row>
    <row r="113" spans="1:8">
      <c r="A113">
        <v>112</v>
      </c>
      <c r="B113">
        <f t="shared" si="5"/>
        <v>1425</v>
      </c>
      <c r="C113">
        <f t="shared" si="4"/>
        <v>81375</v>
      </c>
      <c r="D113">
        <v>0</v>
      </c>
      <c r="E113">
        <f t="shared" si="3"/>
        <v>250</v>
      </c>
      <c r="F113" t="s">
        <v>409</v>
      </c>
      <c r="G113" t="s">
        <v>406</v>
      </c>
      <c r="H113">
        <v>2</v>
      </c>
    </row>
    <row r="114" spans="1:8">
      <c r="A114">
        <v>113</v>
      </c>
      <c r="B114">
        <f t="shared" si="5"/>
        <v>1425</v>
      </c>
      <c r="C114">
        <f t="shared" si="4"/>
        <v>82800</v>
      </c>
      <c r="D114">
        <v>0</v>
      </c>
      <c r="E114">
        <f t="shared" si="3"/>
        <v>250</v>
      </c>
      <c r="F114" t="s">
        <v>409</v>
      </c>
      <c r="G114" t="s">
        <v>406</v>
      </c>
      <c r="H114">
        <v>2</v>
      </c>
    </row>
    <row r="115" spans="1:8">
      <c r="A115">
        <v>114</v>
      </c>
      <c r="B115">
        <f t="shared" si="5"/>
        <v>1450</v>
      </c>
      <c r="C115">
        <f t="shared" si="4"/>
        <v>84250</v>
      </c>
      <c r="D115">
        <v>8</v>
      </c>
      <c r="E115">
        <f t="shared" si="3"/>
        <v>258</v>
      </c>
      <c r="F115" t="s">
        <v>409</v>
      </c>
      <c r="G115" t="s">
        <v>442</v>
      </c>
      <c r="H115">
        <v>3</v>
      </c>
    </row>
    <row r="116" spans="1:8">
      <c r="A116">
        <v>115</v>
      </c>
      <c r="B116">
        <f t="shared" si="5"/>
        <v>1450</v>
      </c>
      <c r="C116">
        <f t="shared" si="4"/>
        <v>85700</v>
      </c>
      <c r="D116">
        <v>0</v>
      </c>
      <c r="E116">
        <f t="shared" si="3"/>
        <v>258</v>
      </c>
      <c r="F116" t="s">
        <v>409</v>
      </c>
      <c r="G116" t="s">
        <v>441</v>
      </c>
      <c r="H116">
        <v>1</v>
      </c>
    </row>
    <row r="117" spans="1:8">
      <c r="A117">
        <v>116</v>
      </c>
      <c r="B117">
        <f t="shared" si="5"/>
        <v>1475</v>
      </c>
      <c r="C117">
        <f t="shared" si="4"/>
        <v>87175</v>
      </c>
      <c r="D117">
        <v>0</v>
      </c>
      <c r="E117">
        <f t="shared" si="3"/>
        <v>258</v>
      </c>
      <c r="F117" t="s">
        <v>409</v>
      </c>
      <c r="G117" t="s">
        <v>441</v>
      </c>
      <c r="H117">
        <v>1</v>
      </c>
    </row>
    <row r="118" spans="1:8">
      <c r="A118">
        <v>117</v>
      </c>
      <c r="B118">
        <f t="shared" si="5"/>
        <v>1475</v>
      </c>
      <c r="C118">
        <f t="shared" si="4"/>
        <v>88650</v>
      </c>
      <c r="D118">
        <v>8</v>
      </c>
      <c r="E118">
        <f t="shared" si="3"/>
        <v>266</v>
      </c>
      <c r="F118" t="s">
        <v>409</v>
      </c>
      <c r="G118" t="s">
        <v>442</v>
      </c>
      <c r="H118">
        <v>2</v>
      </c>
    </row>
    <row r="119" spans="1:8">
      <c r="A119">
        <v>118</v>
      </c>
      <c r="B119">
        <f t="shared" si="5"/>
        <v>1500</v>
      </c>
      <c r="C119">
        <f t="shared" si="4"/>
        <v>90150</v>
      </c>
      <c r="D119">
        <v>0</v>
      </c>
      <c r="E119">
        <f t="shared" si="3"/>
        <v>266</v>
      </c>
      <c r="F119" t="s">
        <v>409</v>
      </c>
      <c r="G119" t="s">
        <v>406</v>
      </c>
      <c r="H119">
        <v>2</v>
      </c>
    </row>
    <row r="120" spans="1:8">
      <c r="A120">
        <v>119</v>
      </c>
      <c r="B120">
        <f t="shared" si="5"/>
        <v>1500</v>
      </c>
      <c r="C120">
        <f t="shared" si="4"/>
        <v>91650</v>
      </c>
      <c r="D120">
        <v>0</v>
      </c>
      <c r="E120">
        <f t="shared" si="3"/>
        <v>266</v>
      </c>
      <c r="F120" t="s">
        <v>409</v>
      </c>
      <c r="G120" t="s">
        <v>406</v>
      </c>
      <c r="H120">
        <v>2</v>
      </c>
    </row>
    <row r="121" spans="1:8">
      <c r="A121">
        <v>120</v>
      </c>
      <c r="B121">
        <f t="shared" si="5"/>
        <v>1525</v>
      </c>
      <c r="C121">
        <f t="shared" si="4"/>
        <v>93175</v>
      </c>
      <c r="D121">
        <v>9</v>
      </c>
      <c r="E121">
        <f t="shared" si="3"/>
        <v>275</v>
      </c>
      <c r="F121" t="s">
        <v>409</v>
      </c>
      <c r="G121" t="s">
        <v>441</v>
      </c>
      <c r="H121">
        <v>1</v>
      </c>
    </row>
    <row r="122" spans="1:8">
      <c r="A122">
        <v>121</v>
      </c>
      <c r="B122">
        <f t="shared" si="5"/>
        <v>1525</v>
      </c>
      <c r="C122">
        <f t="shared" si="4"/>
        <v>94700</v>
      </c>
      <c r="D122">
        <v>0</v>
      </c>
      <c r="E122">
        <f t="shared" si="3"/>
        <v>275</v>
      </c>
      <c r="F122" t="s">
        <v>409</v>
      </c>
      <c r="G122" t="s">
        <v>406</v>
      </c>
      <c r="H122">
        <v>2</v>
      </c>
    </row>
    <row r="123" spans="1:8">
      <c r="A123">
        <v>122</v>
      </c>
      <c r="B123">
        <f t="shared" si="5"/>
        <v>1550</v>
      </c>
      <c r="C123">
        <f t="shared" si="4"/>
        <v>96250</v>
      </c>
      <c r="D123">
        <v>0</v>
      </c>
      <c r="E123">
        <f t="shared" si="3"/>
        <v>275</v>
      </c>
      <c r="F123" t="s">
        <v>409</v>
      </c>
      <c r="G123" t="s">
        <v>442</v>
      </c>
      <c r="H123">
        <v>2</v>
      </c>
    </row>
    <row r="124" spans="1:8">
      <c r="A124">
        <v>123</v>
      </c>
      <c r="B124">
        <f t="shared" si="5"/>
        <v>1550</v>
      </c>
      <c r="C124">
        <f t="shared" si="4"/>
        <v>97800</v>
      </c>
      <c r="D124">
        <v>5</v>
      </c>
      <c r="E124">
        <f t="shared" si="3"/>
        <v>280</v>
      </c>
      <c r="F124" t="s">
        <v>409</v>
      </c>
      <c r="G124" t="s">
        <v>406</v>
      </c>
      <c r="H124">
        <v>2</v>
      </c>
    </row>
    <row r="125" spans="1:8">
      <c r="A125">
        <v>124</v>
      </c>
      <c r="B125">
        <f t="shared" si="5"/>
        <v>1575</v>
      </c>
      <c r="C125">
        <f t="shared" si="4"/>
        <v>99375</v>
      </c>
      <c r="D125">
        <v>0</v>
      </c>
      <c r="E125">
        <f t="shared" si="3"/>
        <v>280</v>
      </c>
      <c r="F125" t="s">
        <v>409</v>
      </c>
      <c r="G125" t="s">
        <v>406</v>
      </c>
      <c r="H125">
        <v>1</v>
      </c>
    </row>
    <row r="126" spans="1:8">
      <c r="A126">
        <v>125</v>
      </c>
      <c r="B126">
        <f t="shared" si="5"/>
        <v>1575</v>
      </c>
      <c r="C126">
        <f t="shared" si="4"/>
        <v>100950</v>
      </c>
      <c r="D126">
        <v>0</v>
      </c>
      <c r="E126">
        <f t="shared" si="3"/>
        <v>280</v>
      </c>
      <c r="F126" t="s">
        <v>409</v>
      </c>
      <c r="G126" t="s">
        <v>406</v>
      </c>
      <c r="H126">
        <v>3</v>
      </c>
    </row>
    <row r="127" spans="1:8">
      <c r="A127">
        <v>126</v>
      </c>
      <c r="B127">
        <f t="shared" si="5"/>
        <v>1600</v>
      </c>
      <c r="C127">
        <f t="shared" si="4"/>
        <v>102550</v>
      </c>
      <c r="D127">
        <v>6</v>
      </c>
      <c r="E127">
        <f t="shared" si="3"/>
        <v>286</v>
      </c>
      <c r="F127" t="s">
        <v>409</v>
      </c>
      <c r="G127" t="s">
        <v>406</v>
      </c>
      <c r="H127">
        <v>3</v>
      </c>
    </row>
    <row r="128" spans="1:8">
      <c r="A128">
        <v>127</v>
      </c>
      <c r="B128">
        <f t="shared" si="5"/>
        <v>1600</v>
      </c>
      <c r="C128">
        <f t="shared" si="4"/>
        <v>104150</v>
      </c>
      <c r="D128">
        <v>0</v>
      </c>
      <c r="E128">
        <f t="shared" si="3"/>
        <v>286</v>
      </c>
      <c r="F128" t="s">
        <v>409</v>
      </c>
      <c r="G128" t="s">
        <v>442</v>
      </c>
      <c r="H128">
        <v>3</v>
      </c>
    </row>
    <row r="129" spans="1:8">
      <c r="A129">
        <v>128</v>
      </c>
      <c r="B129">
        <f t="shared" si="5"/>
        <v>1625</v>
      </c>
      <c r="C129">
        <f t="shared" si="4"/>
        <v>105775</v>
      </c>
      <c r="D129">
        <v>0</v>
      </c>
      <c r="E129">
        <f t="shared" si="3"/>
        <v>286</v>
      </c>
      <c r="F129" t="s">
        <v>409</v>
      </c>
      <c r="G129" t="s">
        <v>406</v>
      </c>
      <c r="H129">
        <v>2</v>
      </c>
    </row>
    <row r="130" spans="1:8">
      <c r="A130">
        <v>129</v>
      </c>
      <c r="B130">
        <f t="shared" si="5"/>
        <v>1625</v>
      </c>
      <c r="C130">
        <f t="shared" si="4"/>
        <v>107400</v>
      </c>
      <c r="D130">
        <v>7</v>
      </c>
      <c r="E130">
        <f t="shared" si="3"/>
        <v>293</v>
      </c>
      <c r="F130" t="s">
        <v>409</v>
      </c>
      <c r="G130" t="s">
        <v>406</v>
      </c>
      <c r="H130">
        <v>3</v>
      </c>
    </row>
    <row r="131" spans="1:8">
      <c r="A131">
        <v>130</v>
      </c>
      <c r="B131">
        <f t="shared" si="5"/>
        <v>1650</v>
      </c>
      <c r="C131">
        <f t="shared" si="4"/>
        <v>109050</v>
      </c>
      <c r="D131">
        <v>0</v>
      </c>
      <c r="E131">
        <f t="shared" si="3"/>
        <v>293</v>
      </c>
      <c r="F131" t="s">
        <v>409</v>
      </c>
      <c r="G131" t="s">
        <v>406</v>
      </c>
      <c r="H131">
        <v>2</v>
      </c>
    </row>
    <row r="132" spans="1:8">
      <c r="A132">
        <v>131</v>
      </c>
      <c r="B132">
        <f t="shared" si="5"/>
        <v>1650</v>
      </c>
      <c r="C132">
        <f t="shared" ref="C132:C153" si="6">C131+B132</f>
        <v>110700</v>
      </c>
      <c r="D132">
        <v>0</v>
      </c>
      <c r="E132">
        <f t="shared" si="3"/>
        <v>293</v>
      </c>
      <c r="F132" t="s">
        <v>409</v>
      </c>
      <c r="G132" t="s">
        <v>406</v>
      </c>
      <c r="H132">
        <v>3</v>
      </c>
    </row>
    <row r="133" spans="1:8">
      <c r="A133">
        <v>132</v>
      </c>
      <c r="B133">
        <f t="shared" si="5"/>
        <v>1675</v>
      </c>
      <c r="C133">
        <f t="shared" si="6"/>
        <v>112375</v>
      </c>
      <c r="D133">
        <v>5</v>
      </c>
      <c r="E133">
        <f t="shared" ref="E133:E153" si="7">IF(ROW()=2,0,E132+D133)</f>
        <v>298</v>
      </c>
      <c r="F133" t="s">
        <v>409</v>
      </c>
      <c r="G133" t="s">
        <v>406</v>
      </c>
      <c r="H133">
        <v>2</v>
      </c>
    </row>
    <row r="134" spans="1:8">
      <c r="A134">
        <v>133</v>
      </c>
      <c r="B134">
        <f t="shared" ref="B134:B172" si="8">B132+25</f>
        <v>1675</v>
      </c>
      <c r="C134">
        <f t="shared" si="6"/>
        <v>114050</v>
      </c>
      <c r="D134">
        <v>0</v>
      </c>
      <c r="E134">
        <f t="shared" si="7"/>
        <v>298</v>
      </c>
      <c r="F134" t="s">
        <v>409</v>
      </c>
      <c r="G134" t="s">
        <v>406</v>
      </c>
      <c r="H134">
        <v>2</v>
      </c>
    </row>
    <row r="135" spans="1:8">
      <c r="A135">
        <v>134</v>
      </c>
      <c r="B135">
        <f t="shared" si="8"/>
        <v>1700</v>
      </c>
      <c r="C135">
        <f t="shared" si="6"/>
        <v>115750</v>
      </c>
      <c r="D135">
        <v>0</v>
      </c>
      <c r="E135">
        <f t="shared" si="7"/>
        <v>298</v>
      </c>
      <c r="F135" t="s">
        <v>409</v>
      </c>
      <c r="G135" t="s">
        <v>406</v>
      </c>
      <c r="H135">
        <v>2</v>
      </c>
    </row>
    <row r="136" spans="1:8">
      <c r="A136">
        <v>135</v>
      </c>
      <c r="B136">
        <f t="shared" si="8"/>
        <v>1700</v>
      </c>
      <c r="C136">
        <f t="shared" si="6"/>
        <v>117450</v>
      </c>
      <c r="D136">
        <v>7</v>
      </c>
      <c r="E136">
        <f t="shared" si="7"/>
        <v>305</v>
      </c>
      <c r="F136" t="s">
        <v>409</v>
      </c>
      <c r="G136" t="s">
        <v>406</v>
      </c>
      <c r="H136">
        <v>1</v>
      </c>
    </row>
    <row r="137" spans="1:8">
      <c r="A137">
        <v>136</v>
      </c>
      <c r="B137">
        <f t="shared" si="8"/>
        <v>1725</v>
      </c>
      <c r="C137">
        <f t="shared" si="6"/>
        <v>119175</v>
      </c>
      <c r="D137">
        <v>0</v>
      </c>
      <c r="E137">
        <f t="shared" si="7"/>
        <v>305</v>
      </c>
      <c r="F137" t="s">
        <v>409</v>
      </c>
      <c r="G137" t="s">
        <v>441</v>
      </c>
      <c r="H137">
        <v>3</v>
      </c>
    </row>
    <row r="138" spans="1:8">
      <c r="A138">
        <v>137</v>
      </c>
      <c r="B138">
        <f t="shared" si="8"/>
        <v>1725</v>
      </c>
      <c r="C138">
        <f t="shared" si="6"/>
        <v>120900</v>
      </c>
      <c r="D138">
        <v>0</v>
      </c>
      <c r="E138">
        <f t="shared" si="7"/>
        <v>305</v>
      </c>
      <c r="F138" t="s">
        <v>409</v>
      </c>
      <c r="G138" t="s">
        <v>406</v>
      </c>
      <c r="H138">
        <v>3</v>
      </c>
    </row>
    <row r="139" spans="1:8">
      <c r="A139">
        <v>138</v>
      </c>
      <c r="B139">
        <f t="shared" si="8"/>
        <v>1750</v>
      </c>
      <c r="C139">
        <f t="shared" si="6"/>
        <v>122650</v>
      </c>
      <c r="D139">
        <v>8</v>
      </c>
      <c r="E139">
        <f t="shared" si="7"/>
        <v>313</v>
      </c>
      <c r="F139" t="s">
        <v>409</v>
      </c>
      <c r="G139" t="s">
        <v>406</v>
      </c>
      <c r="H139">
        <v>2</v>
      </c>
    </row>
    <row r="140" spans="1:8">
      <c r="A140">
        <v>139</v>
      </c>
      <c r="B140">
        <f t="shared" si="8"/>
        <v>1750</v>
      </c>
      <c r="C140">
        <f t="shared" si="6"/>
        <v>124400</v>
      </c>
      <c r="D140">
        <v>0</v>
      </c>
      <c r="E140">
        <f t="shared" si="7"/>
        <v>313</v>
      </c>
      <c r="F140" t="s">
        <v>409</v>
      </c>
      <c r="G140" t="s">
        <v>406</v>
      </c>
      <c r="H140">
        <v>2</v>
      </c>
    </row>
    <row r="141" spans="1:8">
      <c r="A141">
        <v>140</v>
      </c>
      <c r="B141">
        <f t="shared" si="8"/>
        <v>1775</v>
      </c>
      <c r="C141">
        <f t="shared" si="6"/>
        <v>126175</v>
      </c>
      <c r="D141">
        <v>0</v>
      </c>
      <c r="E141">
        <f t="shared" si="7"/>
        <v>313</v>
      </c>
      <c r="F141" t="s">
        <v>409</v>
      </c>
      <c r="G141" t="s">
        <v>441</v>
      </c>
      <c r="H141">
        <v>2</v>
      </c>
    </row>
    <row r="142" spans="1:8">
      <c r="A142">
        <v>141</v>
      </c>
      <c r="B142">
        <f t="shared" si="8"/>
        <v>1775</v>
      </c>
      <c r="C142">
        <f t="shared" si="6"/>
        <v>127950</v>
      </c>
      <c r="D142">
        <v>8</v>
      </c>
      <c r="E142">
        <f t="shared" si="7"/>
        <v>321</v>
      </c>
      <c r="F142" t="s">
        <v>409</v>
      </c>
      <c r="G142" t="s">
        <v>406</v>
      </c>
      <c r="H142">
        <v>2</v>
      </c>
    </row>
    <row r="143" spans="1:8">
      <c r="A143">
        <v>142</v>
      </c>
      <c r="B143">
        <f t="shared" si="8"/>
        <v>1800</v>
      </c>
      <c r="C143">
        <f t="shared" si="6"/>
        <v>129750</v>
      </c>
      <c r="D143">
        <v>0</v>
      </c>
      <c r="E143">
        <f t="shared" si="7"/>
        <v>321</v>
      </c>
      <c r="F143" t="s">
        <v>409</v>
      </c>
      <c r="G143" t="s">
        <v>441</v>
      </c>
      <c r="H143">
        <v>1</v>
      </c>
    </row>
    <row r="144" spans="1:8">
      <c r="A144">
        <v>143</v>
      </c>
      <c r="B144">
        <f t="shared" si="8"/>
        <v>1800</v>
      </c>
      <c r="C144">
        <f t="shared" si="6"/>
        <v>131550</v>
      </c>
      <c r="D144">
        <v>0</v>
      </c>
      <c r="E144">
        <f t="shared" si="7"/>
        <v>321</v>
      </c>
      <c r="F144" t="s">
        <v>409</v>
      </c>
      <c r="G144" t="s">
        <v>441</v>
      </c>
      <c r="H144">
        <v>1</v>
      </c>
    </row>
    <row r="145" spans="1:8">
      <c r="A145">
        <v>144</v>
      </c>
      <c r="B145">
        <f t="shared" si="8"/>
        <v>1825</v>
      </c>
      <c r="C145">
        <f t="shared" si="6"/>
        <v>133375</v>
      </c>
      <c r="D145">
        <v>7</v>
      </c>
      <c r="E145">
        <f t="shared" si="7"/>
        <v>328</v>
      </c>
      <c r="F145" t="s">
        <v>409</v>
      </c>
      <c r="G145" t="s">
        <v>441</v>
      </c>
      <c r="H145">
        <v>2</v>
      </c>
    </row>
    <row r="146" spans="1:8">
      <c r="A146">
        <v>145</v>
      </c>
      <c r="B146">
        <f t="shared" si="8"/>
        <v>1825</v>
      </c>
      <c r="C146">
        <f t="shared" si="6"/>
        <v>135200</v>
      </c>
      <c r="D146">
        <v>0</v>
      </c>
      <c r="E146">
        <f t="shared" si="7"/>
        <v>328</v>
      </c>
      <c r="F146" t="s">
        <v>409</v>
      </c>
      <c r="G146" t="s">
        <v>406</v>
      </c>
      <c r="H146">
        <v>1</v>
      </c>
    </row>
    <row r="147" spans="1:8">
      <c r="A147">
        <v>146</v>
      </c>
      <c r="B147">
        <f t="shared" si="8"/>
        <v>1850</v>
      </c>
      <c r="C147">
        <f t="shared" si="6"/>
        <v>137050</v>
      </c>
      <c r="D147">
        <v>0</v>
      </c>
      <c r="E147">
        <f t="shared" si="7"/>
        <v>328</v>
      </c>
      <c r="F147" t="s">
        <v>409</v>
      </c>
      <c r="G147" t="s">
        <v>441</v>
      </c>
      <c r="H147">
        <v>2</v>
      </c>
    </row>
    <row r="148" spans="1:8">
      <c r="A148">
        <v>147</v>
      </c>
      <c r="B148">
        <f t="shared" si="8"/>
        <v>1850</v>
      </c>
      <c r="C148">
        <f t="shared" si="6"/>
        <v>138900</v>
      </c>
      <c r="D148">
        <v>8</v>
      </c>
      <c r="E148">
        <f t="shared" si="7"/>
        <v>336</v>
      </c>
      <c r="F148" t="s">
        <v>409</v>
      </c>
      <c r="G148" t="s">
        <v>406</v>
      </c>
      <c r="H148">
        <v>2</v>
      </c>
    </row>
    <row r="149" spans="1:8">
      <c r="A149">
        <v>148</v>
      </c>
      <c r="B149">
        <f t="shared" si="8"/>
        <v>1875</v>
      </c>
      <c r="C149">
        <f t="shared" si="6"/>
        <v>140775</v>
      </c>
      <c r="D149">
        <v>0</v>
      </c>
      <c r="E149">
        <f t="shared" si="7"/>
        <v>336</v>
      </c>
      <c r="F149" t="s">
        <v>409</v>
      </c>
      <c r="G149" t="s">
        <v>406</v>
      </c>
      <c r="H149">
        <v>3</v>
      </c>
    </row>
    <row r="150" spans="1:8">
      <c r="A150">
        <v>149</v>
      </c>
      <c r="B150">
        <f t="shared" si="8"/>
        <v>1875</v>
      </c>
      <c r="C150">
        <f t="shared" si="6"/>
        <v>142650</v>
      </c>
      <c r="D150">
        <v>0</v>
      </c>
      <c r="E150">
        <f t="shared" si="7"/>
        <v>336</v>
      </c>
      <c r="F150" t="s">
        <v>409</v>
      </c>
      <c r="G150" t="s">
        <v>441</v>
      </c>
      <c r="H150">
        <v>2</v>
      </c>
    </row>
    <row r="151" spans="1:8">
      <c r="A151">
        <v>150</v>
      </c>
      <c r="B151">
        <f t="shared" si="8"/>
        <v>1900</v>
      </c>
      <c r="C151">
        <f t="shared" si="6"/>
        <v>144550</v>
      </c>
      <c r="D151">
        <v>5</v>
      </c>
      <c r="E151">
        <f t="shared" si="7"/>
        <v>341</v>
      </c>
      <c r="F151" t="s">
        <v>409</v>
      </c>
      <c r="G151" t="s">
        <v>406</v>
      </c>
      <c r="H151">
        <v>3</v>
      </c>
    </row>
    <row r="152" spans="1:8">
      <c r="A152">
        <v>151</v>
      </c>
      <c r="B152">
        <f t="shared" si="8"/>
        <v>1900</v>
      </c>
      <c r="C152">
        <f t="shared" si="6"/>
        <v>146450</v>
      </c>
      <c r="D152">
        <v>0</v>
      </c>
      <c r="E152">
        <f t="shared" si="7"/>
        <v>341</v>
      </c>
      <c r="F152" t="s">
        <v>409</v>
      </c>
      <c r="G152" t="s">
        <v>406</v>
      </c>
      <c r="H152">
        <v>1</v>
      </c>
    </row>
    <row r="153" spans="1:8">
      <c r="A153">
        <v>152</v>
      </c>
      <c r="B153">
        <f t="shared" si="8"/>
        <v>1925</v>
      </c>
      <c r="C153">
        <f t="shared" si="6"/>
        <v>148375</v>
      </c>
      <c r="D153">
        <v>0</v>
      </c>
      <c r="E153">
        <f t="shared" si="7"/>
        <v>341</v>
      </c>
      <c r="F153" t="s">
        <v>409</v>
      </c>
      <c r="G153" t="s">
        <v>441</v>
      </c>
      <c r="H153">
        <v>1</v>
      </c>
    </row>
    <row r="154" spans="1:8">
      <c r="A154">
        <v>153</v>
      </c>
      <c r="B154">
        <f t="shared" si="8"/>
        <v>1925</v>
      </c>
      <c r="C154">
        <f t="shared" ref="C154:C172" si="9">C153+B154</f>
        <v>150300</v>
      </c>
      <c r="D154">
        <v>6</v>
      </c>
      <c r="E154">
        <f t="shared" ref="E154:E173" si="10">IF(ROW()=2,0,E153+D154)</f>
        <v>347</v>
      </c>
      <c r="F154" t="s">
        <v>409</v>
      </c>
      <c r="G154" t="s">
        <v>442</v>
      </c>
      <c r="H154">
        <v>2</v>
      </c>
    </row>
    <row r="155" spans="1:8">
      <c r="A155">
        <v>154</v>
      </c>
      <c r="B155">
        <f t="shared" si="8"/>
        <v>1950</v>
      </c>
      <c r="C155">
        <f t="shared" si="9"/>
        <v>152250</v>
      </c>
      <c r="D155">
        <v>0</v>
      </c>
      <c r="E155">
        <f t="shared" si="10"/>
        <v>347</v>
      </c>
      <c r="F155" t="s">
        <v>409</v>
      </c>
      <c r="G155" t="s">
        <v>406</v>
      </c>
      <c r="H155">
        <v>1</v>
      </c>
    </row>
    <row r="156" spans="1:8">
      <c r="A156">
        <v>155</v>
      </c>
      <c r="B156">
        <f t="shared" si="8"/>
        <v>1950</v>
      </c>
      <c r="C156">
        <f t="shared" si="9"/>
        <v>154200</v>
      </c>
      <c r="D156">
        <v>0</v>
      </c>
      <c r="E156">
        <f t="shared" si="10"/>
        <v>347</v>
      </c>
      <c r="F156" t="s">
        <v>409</v>
      </c>
      <c r="G156" t="s">
        <v>406</v>
      </c>
      <c r="H156">
        <v>1</v>
      </c>
    </row>
    <row r="157" spans="1:8">
      <c r="A157">
        <v>156</v>
      </c>
      <c r="B157">
        <f t="shared" si="8"/>
        <v>1975</v>
      </c>
      <c r="C157">
        <f t="shared" si="9"/>
        <v>156175</v>
      </c>
      <c r="D157">
        <v>7</v>
      </c>
      <c r="E157">
        <f t="shared" si="10"/>
        <v>354</v>
      </c>
      <c r="F157" t="s">
        <v>409</v>
      </c>
      <c r="G157" t="s">
        <v>406</v>
      </c>
      <c r="H157">
        <v>1</v>
      </c>
    </row>
    <row r="158" spans="1:8">
      <c r="A158">
        <v>157</v>
      </c>
      <c r="B158">
        <f t="shared" si="8"/>
        <v>1975</v>
      </c>
      <c r="C158">
        <f t="shared" si="9"/>
        <v>158150</v>
      </c>
      <c r="D158">
        <v>0</v>
      </c>
      <c r="E158">
        <f t="shared" si="10"/>
        <v>354</v>
      </c>
      <c r="F158" t="s">
        <v>409</v>
      </c>
      <c r="G158" t="s">
        <v>406</v>
      </c>
      <c r="H158">
        <v>2</v>
      </c>
    </row>
    <row r="159" spans="1:8">
      <c r="A159">
        <v>158</v>
      </c>
      <c r="B159">
        <f t="shared" si="8"/>
        <v>2000</v>
      </c>
      <c r="C159">
        <f t="shared" si="9"/>
        <v>160150</v>
      </c>
      <c r="D159">
        <v>0</v>
      </c>
      <c r="E159">
        <f t="shared" si="10"/>
        <v>354</v>
      </c>
      <c r="F159" t="s">
        <v>409</v>
      </c>
      <c r="G159" t="s">
        <v>406</v>
      </c>
      <c r="H159">
        <v>3</v>
      </c>
    </row>
    <row r="160" spans="1:8">
      <c r="A160">
        <v>159</v>
      </c>
      <c r="B160">
        <f t="shared" si="8"/>
        <v>2000</v>
      </c>
      <c r="C160">
        <f t="shared" si="9"/>
        <v>162150</v>
      </c>
      <c r="D160">
        <v>5</v>
      </c>
      <c r="E160">
        <f t="shared" si="10"/>
        <v>359</v>
      </c>
      <c r="F160" t="s">
        <v>409</v>
      </c>
      <c r="G160" t="s">
        <v>406</v>
      </c>
      <c r="H160">
        <v>1</v>
      </c>
    </row>
    <row r="161" spans="1:8">
      <c r="A161">
        <v>160</v>
      </c>
      <c r="B161">
        <f t="shared" si="8"/>
        <v>2025</v>
      </c>
      <c r="C161">
        <f t="shared" si="9"/>
        <v>164175</v>
      </c>
      <c r="D161">
        <v>0</v>
      </c>
      <c r="E161">
        <f t="shared" si="10"/>
        <v>359</v>
      </c>
      <c r="F161" t="s">
        <v>409</v>
      </c>
      <c r="G161" t="s">
        <v>441</v>
      </c>
      <c r="H161">
        <v>3</v>
      </c>
    </row>
    <row r="162" spans="1:8">
      <c r="A162">
        <v>161</v>
      </c>
      <c r="B162">
        <f t="shared" si="8"/>
        <v>2025</v>
      </c>
      <c r="C162">
        <f t="shared" si="9"/>
        <v>166200</v>
      </c>
      <c r="D162">
        <v>0</v>
      </c>
      <c r="E162">
        <f t="shared" si="10"/>
        <v>359</v>
      </c>
      <c r="F162" t="s">
        <v>409</v>
      </c>
      <c r="G162" t="s">
        <v>441</v>
      </c>
      <c r="H162">
        <v>2</v>
      </c>
    </row>
    <row r="163" spans="1:8">
      <c r="A163">
        <v>162</v>
      </c>
      <c r="B163">
        <f t="shared" si="8"/>
        <v>2050</v>
      </c>
      <c r="C163">
        <f t="shared" si="9"/>
        <v>168250</v>
      </c>
      <c r="D163">
        <v>6</v>
      </c>
      <c r="E163">
        <f t="shared" si="10"/>
        <v>365</v>
      </c>
      <c r="F163" t="s">
        <v>409</v>
      </c>
      <c r="G163" t="s">
        <v>406</v>
      </c>
      <c r="H163">
        <v>2</v>
      </c>
    </row>
    <row r="164" spans="1:8">
      <c r="A164">
        <v>163</v>
      </c>
      <c r="B164">
        <f t="shared" si="8"/>
        <v>2050</v>
      </c>
      <c r="C164">
        <f t="shared" si="9"/>
        <v>170300</v>
      </c>
      <c r="D164">
        <v>0</v>
      </c>
      <c r="E164">
        <f t="shared" si="10"/>
        <v>365</v>
      </c>
      <c r="F164" t="s">
        <v>409</v>
      </c>
      <c r="G164" t="s">
        <v>406</v>
      </c>
      <c r="H164">
        <v>3</v>
      </c>
    </row>
    <row r="165" spans="1:8">
      <c r="A165">
        <v>164</v>
      </c>
      <c r="B165">
        <f t="shared" si="8"/>
        <v>2075</v>
      </c>
      <c r="C165">
        <f t="shared" si="9"/>
        <v>172375</v>
      </c>
      <c r="D165">
        <v>0</v>
      </c>
      <c r="E165">
        <f t="shared" si="10"/>
        <v>365</v>
      </c>
      <c r="F165" t="s">
        <v>409</v>
      </c>
      <c r="G165" t="s">
        <v>406</v>
      </c>
      <c r="H165">
        <v>2</v>
      </c>
    </row>
    <row r="166" spans="1:8">
      <c r="A166">
        <v>165</v>
      </c>
      <c r="B166">
        <f t="shared" si="8"/>
        <v>2075</v>
      </c>
      <c r="C166">
        <f t="shared" si="9"/>
        <v>174450</v>
      </c>
      <c r="D166">
        <v>7</v>
      </c>
      <c r="E166">
        <f t="shared" si="10"/>
        <v>372</v>
      </c>
      <c r="F166" t="s">
        <v>409</v>
      </c>
      <c r="G166" t="s">
        <v>442</v>
      </c>
      <c r="H166">
        <v>3</v>
      </c>
    </row>
    <row r="167" spans="1:8">
      <c r="A167">
        <v>166</v>
      </c>
      <c r="B167">
        <f t="shared" si="8"/>
        <v>2100</v>
      </c>
      <c r="C167">
        <f t="shared" si="9"/>
        <v>176550</v>
      </c>
      <c r="D167">
        <v>0</v>
      </c>
      <c r="E167">
        <f t="shared" si="10"/>
        <v>372</v>
      </c>
      <c r="F167" t="s">
        <v>409</v>
      </c>
      <c r="G167" t="s">
        <v>441</v>
      </c>
      <c r="H167">
        <v>1</v>
      </c>
    </row>
    <row r="168" spans="1:8">
      <c r="A168">
        <v>167</v>
      </c>
      <c r="B168">
        <f t="shared" si="8"/>
        <v>2100</v>
      </c>
      <c r="C168">
        <f t="shared" si="9"/>
        <v>178650</v>
      </c>
      <c r="D168">
        <v>0</v>
      </c>
      <c r="E168">
        <f t="shared" si="10"/>
        <v>372</v>
      </c>
      <c r="F168" t="s">
        <v>409</v>
      </c>
      <c r="G168" t="s">
        <v>441</v>
      </c>
      <c r="H168">
        <v>2</v>
      </c>
    </row>
    <row r="169" spans="1:8">
      <c r="A169">
        <v>168</v>
      </c>
      <c r="B169">
        <f t="shared" si="8"/>
        <v>2125</v>
      </c>
      <c r="C169">
        <f t="shared" si="9"/>
        <v>180775</v>
      </c>
      <c r="D169">
        <v>8</v>
      </c>
      <c r="E169">
        <f t="shared" si="10"/>
        <v>380</v>
      </c>
      <c r="F169" t="s">
        <v>409</v>
      </c>
      <c r="G169" t="s">
        <v>406</v>
      </c>
      <c r="H169">
        <v>3</v>
      </c>
    </row>
    <row r="170" spans="1:8">
      <c r="A170">
        <v>169</v>
      </c>
      <c r="B170">
        <f t="shared" si="8"/>
        <v>2125</v>
      </c>
      <c r="C170">
        <f t="shared" si="9"/>
        <v>182900</v>
      </c>
      <c r="D170">
        <v>0</v>
      </c>
      <c r="E170">
        <f t="shared" si="10"/>
        <v>380</v>
      </c>
      <c r="F170" t="s">
        <v>409</v>
      </c>
      <c r="G170" t="s">
        <v>406</v>
      </c>
      <c r="H170">
        <v>2</v>
      </c>
    </row>
    <row r="171" spans="1:8">
      <c r="A171">
        <v>170</v>
      </c>
      <c r="B171">
        <f t="shared" si="8"/>
        <v>2150</v>
      </c>
      <c r="C171">
        <f t="shared" si="9"/>
        <v>185050</v>
      </c>
      <c r="D171">
        <v>0</v>
      </c>
      <c r="E171">
        <f t="shared" si="10"/>
        <v>380</v>
      </c>
      <c r="F171" t="s">
        <v>409</v>
      </c>
      <c r="G171" t="s">
        <v>406</v>
      </c>
      <c r="H171">
        <v>1</v>
      </c>
    </row>
    <row r="172" spans="1:8">
      <c r="A172">
        <v>171</v>
      </c>
      <c r="B172">
        <f t="shared" si="8"/>
        <v>2150</v>
      </c>
      <c r="C172">
        <f t="shared" si="9"/>
        <v>187200</v>
      </c>
      <c r="D172">
        <v>9</v>
      </c>
      <c r="E172">
        <f t="shared" si="10"/>
        <v>389</v>
      </c>
      <c r="F172" t="s">
        <v>409</v>
      </c>
      <c r="G172" t="s">
        <v>406</v>
      </c>
      <c r="H172">
        <v>1</v>
      </c>
    </row>
    <row r="173" spans="1:8">
      <c r="A173">
        <v>99999</v>
      </c>
      <c r="B173">
        <v>2500</v>
      </c>
      <c r="C173">
        <f>C131+B173</f>
        <v>111550</v>
      </c>
      <c r="D173">
        <v>0</v>
      </c>
      <c r="E173">
        <f t="shared" si="10"/>
        <v>389</v>
      </c>
      <c r="F173" t="s">
        <v>409</v>
      </c>
      <c r="G173" t="s">
        <v>436</v>
      </c>
      <c r="H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2"/>
  <sheetViews>
    <sheetView workbookViewId="0">
      <pane xSplit="1" ySplit="1" topLeftCell="B1494" activePane="bottomRight" state="frozen"/>
      <selection pane="topRight" activeCell="C1" sqref="C1"/>
      <selection pane="bottomLeft" activeCell="A2" sqref="A2"/>
      <selection pane="bottomRight" activeCell="A1512" sqref="A1512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100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110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120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125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130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135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140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145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150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70010</v>
      </c>
      <c r="B1467">
        <f t="shared" si="55"/>
        <v>1.2</v>
      </c>
      <c r="C1467">
        <f t="shared" si="56"/>
        <v>1.1000000000000001</v>
      </c>
      <c r="F1467">
        <v>155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160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165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170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175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180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185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190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195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200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70020</v>
      </c>
      <c r="B1477">
        <f t="shared" si="57"/>
        <v>1.2</v>
      </c>
      <c r="C1477">
        <f t="shared" si="58"/>
        <v>1.1000000000000001</v>
      </c>
      <c r="F1477">
        <v>205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210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215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220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230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240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250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260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270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280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70030</v>
      </c>
      <c r="B1487">
        <f t="shared" si="57"/>
        <v>1.2</v>
      </c>
      <c r="C1487">
        <f t="shared" si="58"/>
        <v>1.1000000000000001</v>
      </c>
      <c r="F1487">
        <v>290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803,1,0.1,1,2,7,804,1,0.1,1,0,2,805,1,0.1,1,-2,4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2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816,1,0.1,1,-1.5,3,816,1,0.1,1,1.5,3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1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80017</v>
      </c>
      <c r="B1504">
        <f t="shared" ref="B1504:B1512" si="62">IF(MOD(A1504,10)=0,1.2,1.1)</f>
        <v>1.1000000000000001</v>
      </c>
      <c r="C1504">
        <f t="shared" ref="C1504:C1512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2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  <row r="1512" spans="1:88">
      <c r="A1512">
        <v>90100</v>
      </c>
      <c r="B1512">
        <f t="shared" si="62"/>
        <v>1.2</v>
      </c>
      <c r="C1512">
        <f t="shared" si="63"/>
        <v>1.1000000000000001</v>
      </c>
      <c r="F1512">
        <v>90000</v>
      </c>
      <c r="G1512">
        <v>100</v>
      </c>
      <c r="H1512">
        <v>0</v>
      </c>
      <c r="I1512">
        <v>0</v>
      </c>
      <c r="J1512">
        <v>0</v>
      </c>
      <c r="K1512" t="s">
        <v>429</v>
      </c>
      <c r="L1512" t="s">
        <v>430</v>
      </c>
      <c r="M1512" t="s">
        <v>431</v>
      </c>
      <c r="N1512" t="s">
        <v>432</v>
      </c>
      <c r="O1512">
        <v>0</v>
      </c>
      <c r="P1512">
        <v>-4.75</v>
      </c>
      <c r="Q1512">
        <v>-8</v>
      </c>
      <c r="R1512">
        <v>11.5</v>
      </c>
      <c r="S1512">
        <v>-9</v>
      </c>
      <c r="T1512">
        <v>-4</v>
      </c>
      <c r="U1512">
        <v>-20</v>
      </c>
      <c r="V1512">
        <v>0</v>
      </c>
      <c r="W1512" t="str">
        <f t="shared" si="64"/>
        <v>g901,2</v>
      </c>
      <c r="X1512" s="1" t="s">
        <v>433</v>
      </c>
      <c r="Y1512" s="2" t="str">
        <f>IF(AND(ISBLANK(X1512),OR(NOT(ISBLANK(Z1512)),NOT(ISBLANK(AA1512)))),#N/A,
IF(ISBLANK(X1512),"",
IF(AND(NOT(ISERROR(VLOOKUP(X1512,MonsterTable!$A:$B,MATCH(MonsterTable!$B$1,MonsterTable!$A$1:$B$1,0),0))),OR(ISBLANK(Z1512),ISBLANK(AA1512))),#N/A,
IFERROR(VLOOKUP(X1512,MonsterTable!$A:$B,MATCH(MonsterTable!$B$1,MonsterTable!$A$1:$B$1,0),0),
IF(OR(NOT(ISBLANK(Z1512)),ISBLANK(AA1512)),#N/A,
IF(X1512="empty","empty",
VLOOKUP(X1512,MonsterGroupTable!$A:$A,1,0)))))))</f>
        <v>g901</v>
      </c>
      <c r="AA1512">
        <v>2</v>
      </c>
      <c r="AF1512" s="2" t="str">
        <f>IF(AND(ISBLANK(AE1512),OR(NOT(ISBLANK(AG1512)),NOT(ISBLANK(AH1512)))),#N/A,
IF(ISBLANK(AE1512),"",
IF(AND(NOT(ISERROR(VLOOKUP(AE1512,MonsterTable!$A:$B,MATCH(MonsterTable!$B$1,MonsterTable!$A$1:$B$1,0),0))),OR(ISBLANK(AG1512),ISBLANK(AH1512))),#N/A,
IFERROR(VLOOKUP(AE1512,MonsterTable!$A:$B,MATCH(MonsterTable!$B$1,MonsterTable!$A$1:$B$1,0),0),
IF(OR(NOT(ISBLANK(AG1512)),ISBLANK(AH1512)),#N/A,
IF(AE1512="empty","empty",
VLOOKUP(AE1512,MonsterGroupTable!$A:$A,1,0)))))))</f>
        <v/>
      </c>
      <c r="AM1512" s="2" t="str">
        <f>IF(AND(ISBLANK(AL1512),OR(NOT(ISBLANK(AN1512)),NOT(ISBLANK(AO1512)))),#N/A,
IF(ISBLANK(AL1512),"",
IF(AND(NOT(ISERROR(VLOOKUP(AL1512,MonsterTable!$A:$B,MATCH(MonsterTable!$B$1,MonsterTable!$A$1:$B$1,0),0))),OR(ISBLANK(AN1512),ISBLANK(AO1512))),#N/A,
IFERROR(VLOOKUP(AL1512,MonsterTable!$A:$B,MATCH(MonsterTable!$B$1,MonsterTable!$A$1:$B$1,0),0),
IF(OR(NOT(ISBLANK(AN1512)),ISBLANK(AO1512)),#N/A,
IF(AL1512="empty","empty",
VLOOKUP(AL1512,MonsterGroupTable!$A:$A,1,0)))))))</f>
        <v/>
      </c>
      <c r="AT1512" s="2" t="str">
        <f>IF(AND(ISBLANK(AS1512),OR(NOT(ISBLANK(AU1512)),NOT(ISBLANK(AV1512)))),#N/A,
IF(ISBLANK(AS1512),"",
IF(AND(NOT(ISERROR(VLOOKUP(AS1512,MonsterTable!$A:$B,MATCH(MonsterTable!$B$1,MonsterTable!$A$1:$B$1,0),0))),OR(ISBLANK(AU1512),ISBLANK(AV1512))),#N/A,
IFERROR(VLOOKUP(AS1512,MonsterTable!$A:$B,MATCH(MonsterTable!$B$1,MonsterTable!$A$1:$B$1,0),0),
IF(OR(NOT(ISBLANK(AU1512)),ISBLANK(AV1512)),#N/A,
IF(AS1512="empty","empty",
VLOOKUP(AS1512,MonsterGroupTable!$A:$A,1,0)))))))</f>
        <v/>
      </c>
      <c r="BA1512" s="2" t="str">
        <f>IF(AND(ISBLANK(AZ1512),OR(NOT(ISBLANK(BB1512)),NOT(ISBLANK(BC1512)))),#N/A,
IF(ISBLANK(AZ1512),"",
IF(AND(NOT(ISERROR(VLOOKUP(AZ1512,MonsterTable!$A:$B,MATCH(MonsterTable!$B$1,MonsterTable!$A$1:$B$1,0),0))),OR(ISBLANK(BB1512),ISBLANK(BC1512))),#N/A,
IFERROR(VLOOKUP(AZ1512,MonsterTable!$A:$B,MATCH(MonsterTable!$B$1,MonsterTable!$A$1:$B$1,0),0),
IF(OR(NOT(ISBLANK(BB1512)),ISBLANK(BC1512)),#N/A,
IF(AZ1512="empty","empty",
VLOOKUP(AZ1512,MonsterGroupTable!$A:$A,1,0)))))))</f>
        <v/>
      </c>
      <c r="BH1512" s="2" t="str">
        <f>IF(AND(ISBLANK(BG1512),OR(NOT(ISBLANK(BI1512)),NOT(ISBLANK(BJ1512)))),#N/A,
IF(ISBLANK(BG1512),"",
IF(AND(NOT(ISERROR(VLOOKUP(BG1512,MonsterTable!$A:$B,MATCH(MonsterTable!$B$1,MonsterTable!$A$1:$B$1,0),0))),OR(ISBLANK(BI1512),ISBLANK(BJ1512))),#N/A,
IFERROR(VLOOKUP(BG1512,MonsterTable!$A:$B,MATCH(MonsterTable!$B$1,MonsterTable!$A$1:$B$1,0),0),
IF(OR(NOT(ISBLANK(BI1512)),ISBLANK(BJ1512)),#N/A,
IF(BG1512="empty","empty",
VLOOKUP(BG1512,MonsterGroupTable!$A:$A,1,0)))))))</f>
        <v/>
      </c>
      <c r="BO1512" s="2" t="str">
        <f>IF(AND(ISBLANK(BN1512),OR(NOT(ISBLANK(BP1512)),NOT(ISBLANK(BQ1512)))),#N/A,
IF(ISBLANK(BN1512),"",
IF(AND(NOT(ISERROR(VLOOKUP(BN1512,MonsterTable!$A:$B,MATCH(MonsterTable!$B$1,MonsterTable!$A$1:$B$1,0),0))),OR(ISBLANK(BP1512),ISBLANK(BQ1512))),#N/A,
IFERROR(VLOOKUP(BN1512,MonsterTable!$A:$B,MATCH(MonsterTable!$B$1,MonsterTable!$A$1:$B$1,0),0),
IF(OR(NOT(ISBLANK(BP1512)),ISBLANK(BQ1512)),#N/A,
IF(BN1512="empty","empty",
VLOOKUP(BN1512,MonsterGroupTable!$A:$A,1,0)))))))</f>
        <v/>
      </c>
      <c r="BV1512" s="2" t="str">
        <f>IF(AND(ISBLANK(BU1512),OR(NOT(ISBLANK(BW1512)),NOT(ISBLANK(BX1512)))),#N/A,
IF(ISBLANK(BU1512),"",
IF(AND(NOT(ISERROR(VLOOKUP(BU1512,MonsterTable!$A:$B,MATCH(MonsterTable!$B$1,MonsterTable!$A$1:$B$1,0),0))),OR(ISBLANK(BW1512),ISBLANK(BX1512))),#N/A,
IFERROR(VLOOKUP(BU1512,MonsterTable!$A:$B,MATCH(MonsterTable!$B$1,MonsterTable!$A$1:$B$1,0),0),
IF(OR(NOT(ISBLANK(BW1512)),ISBLANK(BX1512)),#N/A,
IF(BU1512="empty","empty",
VLOOKUP(BU1512,MonsterGroupTable!$A:$A,1,0)))))))</f>
        <v/>
      </c>
      <c r="CC1512" s="2" t="str">
        <f>IF(AND(ISBLANK(CB1512),OR(NOT(ISBLANK(CD1512)),NOT(ISBLANK(CE1512)))),#N/A,
IF(ISBLANK(CB1512),"",
IF(AND(NOT(ISERROR(VLOOKUP(CB1512,MonsterTable!$A:$B,MATCH(MonsterTable!$B$1,MonsterTable!$A$1:$B$1,0),0))),OR(ISBLANK(CD1512),ISBLANK(CE1512))),#N/A,
IFERROR(VLOOKUP(CB1512,MonsterTable!$A:$B,MATCH(MonsterTable!$B$1,MonsterTable!$A$1:$B$1,0),0),
IF(OR(NOT(ISBLANK(CD1512)),ISBLANK(CE1512)),#N/A,
IF(CB1512="empty","empty",
VLOOKUP(CB1512,MonsterGroupTable!$A:$A,1,0)))))))</f>
        <v/>
      </c>
      <c r="CJ1512" s="2" t="str">
        <f>IF(AND(ISBLANK(CI1512),OR(NOT(ISBLANK(CK1512)),NOT(ISBLANK(CL1512)))),#N/A,
IF(ISBLANK(CI1512),"",
IF(AND(NOT(ISERROR(VLOOKUP(CI1512,MonsterTable!$A:$B,MATCH(MonsterTable!$B$1,MonsterTable!$A$1:$B$1,0),0))),OR(ISBLANK(CK1512),ISBLANK(CL1512))),#N/A,
IFERROR(VLOOKUP(CI1512,MonsterTable!$A:$B,MATCH(MonsterTable!$B$1,MonsterTable!$A$1:$B$1,0),0),
IF(OR(NOT(ISBLANK(CK1512)),ISBLANK(CL1512)),#N/A,
IF(CI1512="empty","empty",
VLOOKUP(CI1512,MonsterGroupTable!$A:$A,1,0)))))))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35" activePane="bottomLeft" state="frozen"/>
      <selection pane="bottomLeft" activeCell="J52" sqref="J52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opLeftCell="A19" workbookViewId="0">
      <selection activeCell="A27" sqref="A27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424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>
      <c r="A27" t="s">
        <v>425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>
      <c r="A28" t="s">
        <v>241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338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339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340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341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>
      <c r="A33" t="s">
        <v>342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>
      <c r="A34" t="s">
        <v>12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>
      <c r="A35" t="s">
        <v>344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>
      <c r="A36" t="s">
        <v>346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>
      <c r="A37" t="s">
        <v>114</v>
      </c>
      <c r="B37">
        <v>601</v>
      </c>
      <c r="C37">
        <f>125*2.5</f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>
      <c r="A38" t="s">
        <v>173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174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>
      <c r="A40" t="s">
        <v>175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>
      <c r="A41" t="s">
        <v>118</v>
      </c>
      <c r="B41">
        <v>801</v>
      </c>
      <c r="C41">
        <f>56.25*2/3</f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>
      <c r="A42" t="s">
        <v>132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>
      <c r="A43" t="s">
        <v>172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>
      <c r="A44" t="s">
        <v>137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>
      <c r="A45" t="s">
        <v>171</v>
      </c>
      <c r="B45">
        <v>805</v>
      </c>
      <c r="C45">
        <v>15.749999999999998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>
      <c r="A46" t="s">
        <v>143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144</v>
      </c>
      <c r="B47">
        <v>807</v>
      </c>
      <c r="C47">
        <v>51.749999999999993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>
      <c r="A48" t="s">
        <v>142</v>
      </c>
      <c r="B48">
        <v>808</v>
      </c>
      <c r="C48">
        <f>36*1.5</f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>
      <c r="A49" t="s">
        <v>139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>
      <c r="A50" t="s">
        <v>138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>
      <c r="A51" t="s">
        <v>145</v>
      </c>
      <c r="B51">
        <v>811</v>
      </c>
      <c r="C51">
        <f>38.25*0.6</f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>
      <c r="A52" t="s">
        <v>146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>
      <c r="A53" t="s">
        <v>140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>
      <c r="A54" t="s">
        <v>147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>
      <c r="A55" t="s">
        <v>148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>
      <c r="A56" t="s">
        <v>149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>
      <c r="A57" t="s">
        <v>150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>
      <c r="A58" t="s">
        <v>151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>
      <c r="A59" t="s">
        <v>152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169</v>
      </c>
      <c r="K59">
        <v>1</v>
      </c>
    </row>
    <row r="60" spans="1:11">
      <c r="A60" t="s">
        <v>158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>
      <c r="A61" t="s">
        <v>153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170</v>
      </c>
      <c r="K61">
        <v>1</v>
      </c>
    </row>
    <row r="62" spans="1:11">
      <c r="A62" t="s">
        <v>154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>
      <c r="A63" t="s">
        <v>155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>
      <c r="A64" t="s">
        <v>156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170</v>
      </c>
      <c r="K64">
        <v>1</v>
      </c>
    </row>
    <row r="65" spans="1:12">
      <c r="A65" t="s">
        <v>157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>
      <c r="A66" t="s">
        <v>371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>
      <c r="A67" t="s">
        <v>141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J1=J1048340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U26"/>
  <sheetViews>
    <sheetView workbookViewId="0">
      <pane xSplit="3" ySplit="1" topLeftCell="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6.5" outlineLevelCol="1"/>
  <cols>
    <col min="1" max="1" width="20.625" customWidth="1"/>
    <col min="2" max="2" width="20.625" customWidth="1" outlineLevel="1"/>
    <col min="3" max="3" width="20.125" bestFit="1" customWidth="1"/>
    <col min="4" max="4" width="9" style="1" customWidth="1" outlineLevel="1"/>
    <col min="5" max="5" width="9" style="2" customWidth="1" outlineLevel="1"/>
    <col min="6" max="10" width="9" customWidth="1" outlineLevel="1"/>
    <col min="11" max="11" width="9" style="1" customWidth="1" outlineLevel="1"/>
    <col min="12" max="12" width="9" style="2" customWidth="1" outlineLevel="1"/>
    <col min="13" max="17" width="9" customWidth="1" outlineLevel="1"/>
    <col min="18" max="18" width="9" style="1" customWidth="1" outlineLevel="1"/>
    <col min="19" max="19" width="9" style="2" customWidth="1" outlineLevel="1"/>
    <col min="20" max="24" width="9" customWidth="1" outlineLevel="1"/>
    <col min="25" max="25" width="9" style="1" customWidth="1" outlineLevel="1"/>
    <col min="26" max="26" width="9" style="2" customWidth="1" outlineLevel="1"/>
    <col min="27" max="31" width="9" customWidth="1" outlineLevel="1"/>
    <col min="32" max="32" width="9" style="1" customWidth="1" outlineLevel="1"/>
    <col min="33" max="33" width="9" style="2" customWidth="1" outlineLevel="1"/>
    <col min="34" max="38" width="9" customWidth="1" outlineLevel="1"/>
    <col min="39" max="39" width="9" style="1" customWidth="1" outlineLevel="1"/>
    <col min="40" max="40" width="9" style="2" customWidth="1" outlineLevel="1"/>
    <col min="41" max="45" width="9" customWidth="1" outlineLevel="1"/>
    <col min="46" max="46" width="9" style="1" customWidth="1" outlineLevel="1"/>
    <col min="47" max="47" width="9" style="2" customWidth="1" outlineLevel="1"/>
    <col min="48" max="52" width="9" customWidth="1" outlineLevel="1"/>
    <col min="53" max="53" width="9" style="1" customWidth="1" outlineLevel="1"/>
    <col min="54" max="54" width="9" style="2" customWidth="1" outlineLevel="1"/>
    <col min="55" max="59" width="9" customWidth="1" outlineLevel="1"/>
    <col min="60" max="60" width="9" style="1" customWidth="1" outlineLevel="1"/>
    <col min="61" max="61" width="9" style="2" customWidth="1" outlineLevel="1"/>
    <col min="62" max="66" width="9" customWidth="1" outlineLevel="1"/>
    <col min="67" max="67" width="9" style="1" customWidth="1" outlineLevel="1"/>
    <col min="68" max="68" width="9" style="2" customWidth="1" outlineLevel="1"/>
    <col min="69" max="73" width="9" customWidth="1" outlineLevel="1"/>
  </cols>
  <sheetData>
    <row r="1" spans="1:73" ht="27" customHeight="1">
      <c r="A1" t="s">
        <v>19</v>
      </c>
      <c r="B1" t="s">
        <v>438</v>
      </c>
      <c r="C1" t="s">
        <v>13</v>
      </c>
      <c r="D1" s="1" t="s">
        <v>207</v>
      </c>
      <c r="E1" s="2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s="1" t="s">
        <v>55</v>
      </c>
      <c r="L1" s="2" t="s">
        <v>56</v>
      </c>
      <c r="M1" t="s">
        <v>37</v>
      </c>
      <c r="N1" t="s">
        <v>38</v>
      </c>
      <c r="O1" t="s">
        <v>214</v>
      </c>
      <c r="P1" t="s">
        <v>215</v>
      </c>
      <c r="Q1" t="s">
        <v>216</v>
      </c>
      <c r="R1" s="1" t="s">
        <v>57</v>
      </c>
      <c r="S1" s="2" t="s">
        <v>58</v>
      </c>
      <c r="T1" t="s">
        <v>39</v>
      </c>
      <c r="U1" t="s">
        <v>40</v>
      </c>
      <c r="V1" t="s">
        <v>217</v>
      </c>
      <c r="W1" t="s">
        <v>218</v>
      </c>
      <c r="X1" t="s">
        <v>219</v>
      </c>
      <c r="Y1" s="1" t="s">
        <v>59</v>
      </c>
      <c r="Z1" s="2" t="s">
        <v>60</v>
      </c>
      <c r="AA1" t="s">
        <v>41</v>
      </c>
      <c r="AB1" t="s">
        <v>42</v>
      </c>
      <c r="AC1" t="s">
        <v>220</v>
      </c>
      <c r="AD1" t="s">
        <v>221</v>
      </c>
      <c r="AE1" t="s">
        <v>222</v>
      </c>
      <c r="AF1" s="1" t="s">
        <v>61</v>
      </c>
      <c r="AG1" s="2" t="s">
        <v>62</v>
      </c>
      <c r="AH1" t="s">
        <v>43</v>
      </c>
      <c r="AI1" t="s">
        <v>44</v>
      </c>
      <c r="AJ1" t="s">
        <v>223</v>
      </c>
      <c r="AK1" t="s">
        <v>224</v>
      </c>
      <c r="AL1" t="s">
        <v>225</v>
      </c>
      <c r="AM1" s="1" t="s">
        <v>63</v>
      </c>
      <c r="AN1" s="2" t="s">
        <v>64</v>
      </c>
      <c r="AO1" t="s">
        <v>45</v>
      </c>
      <c r="AP1" t="s">
        <v>46</v>
      </c>
      <c r="AQ1" t="s">
        <v>226</v>
      </c>
      <c r="AR1" t="s">
        <v>227</v>
      </c>
      <c r="AS1" t="s">
        <v>228</v>
      </c>
      <c r="AT1" s="1" t="s">
        <v>65</v>
      </c>
      <c r="AU1" s="2" t="s">
        <v>66</v>
      </c>
      <c r="AV1" t="s">
        <v>47</v>
      </c>
      <c r="AW1" t="s">
        <v>48</v>
      </c>
      <c r="AX1" t="s">
        <v>229</v>
      </c>
      <c r="AY1" t="s">
        <v>230</v>
      </c>
      <c r="AZ1" t="s">
        <v>231</v>
      </c>
      <c r="BA1" s="1" t="s">
        <v>67</v>
      </c>
      <c r="BB1" s="2" t="s">
        <v>68</v>
      </c>
      <c r="BC1" t="s">
        <v>49</v>
      </c>
      <c r="BD1" t="s">
        <v>50</v>
      </c>
      <c r="BE1" t="s">
        <v>232</v>
      </c>
      <c r="BF1" t="s">
        <v>233</v>
      </c>
      <c r="BG1" t="s">
        <v>234</v>
      </c>
      <c r="BH1" s="1" t="s">
        <v>69</v>
      </c>
      <c r="BI1" s="2" t="s">
        <v>70</v>
      </c>
      <c r="BJ1" t="s">
        <v>51</v>
      </c>
      <c r="BK1" t="s">
        <v>52</v>
      </c>
      <c r="BL1" t="s">
        <v>235</v>
      </c>
      <c r="BM1" t="s">
        <v>236</v>
      </c>
      <c r="BN1" t="s">
        <v>237</v>
      </c>
      <c r="BO1" s="1" t="s">
        <v>71</v>
      </c>
      <c r="BP1" s="2" t="s">
        <v>72</v>
      </c>
      <c r="BQ1" t="s">
        <v>53</v>
      </c>
      <c r="BR1" t="s">
        <v>54</v>
      </c>
      <c r="BS1" t="s">
        <v>238</v>
      </c>
      <c r="BT1" t="s">
        <v>239</v>
      </c>
      <c r="BU1" t="s">
        <v>240</v>
      </c>
    </row>
    <row r="2" spans="1:73">
      <c r="A2" t="s">
        <v>20</v>
      </c>
      <c r="C2" t="str">
        <f>IF(NOT(ISBLANK(B2)),B2,
E2&amp;IF(ISBLANK(F2),"",","&amp;F2)&amp;IF(ISBLANK(G2),"",","&amp;G2)&amp;IF(ISBLANK(H2),"",","&amp;H2)&amp;IF(ISBLANK(I2),"",","&amp;I2)&amp;IF(ISBLANK(J2),"",","&amp;J2)
&amp;IF(LEN(L2)=0,"",","&amp;L2)&amp;IF(ISBLANK(M2),"",","&amp;M2)&amp;IF(ISBLANK(N2),"",","&amp;N2)&amp;IF(ISBLANK(O2),"",","&amp;O2)&amp;IF(ISBLANK(P2),"",","&amp;P2)&amp;IF(ISBLANK(Q2),"",","&amp;Q2)
&amp;IF(LEN(S2)=0,"",","&amp;S2)&amp;IF(ISBLANK(T2),"",","&amp;T2)&amp;IF(ISBLANK(U2),"",","&amp;U2)&amp;IF(ISBLANK(V2),"",","&amp;V2)&amp;IF(ISBLANK(W2),"",","&amp;W2)&amp;IF(ISBLANK(X2),"",","&amp;X2)
&amp;IF(LEN(Z2)=0,"",","&amp;Z2)&amp;IF(ISBLANK(AA2),"",","&amp;AA2)&amp;IF(ISBLANK(AB2),"",","&amp;AB2)&amp;IF(ISBLANK(AC2),"",","&amp;AC2)&amp;IF(ISBLANK(AD2),"",","&amp;AD2)&amp;IF(ISBLANK(AE2),"",","&amp;AE2)
&amp;IF(LEN(AG2)=0,"",","&amp;AG2)&amp;IF(ISBLANK(AH2),"",","&amp;AH2)&amp;IF(ISBLANK(AI2),"",","&amp;AI2)&amp;IF(ISBLANK(AJ2),"",","&amp;AJ2)&amp;IF(ISBLANK(AK2),"",","&amp;AK2)&amp;IF(ISBLANK(AL2),"",","&amp;AL2)
&amp;IF(LEN(AN2)=0,"",","&amp;AN2)&amp;IF(ISBLANK(AO2),"",","&amp;AO2)&amp;IF(ISBLANK(AP2),"",","&amp;AP2)&amp;IF(ISBLANK(AQ2),"",","&amp;AQ2)&amp;IF(ISBLANK(AR2),"",","&amp;AR2)&amp;IF(ISBLANK(AS2),"",","&amp;AS2)
&amp;IF(LEN(AU2)=0,"",","&amp;AU2)&amp;IF(ISBLANK(AV2),"",","&amp;AV2)&amp;IF(ISBLANK(AW2),"",","&amp;AW2)&amp;IF(ISBLANK(AX2),"",","&amp;AX2)&amp;IF(ISBLANK(AY2),"",","&amp;AY2)&amp;IF(ISBLANK(AZ2),"",","&amp;AZ2)
&amp;IF(LEN(BB2)=0,"",","&amp;BB2)&amp;IF(ISBLANK(BC2),"",","&amp;BC2)&amp;IF(ISBLANK(BD2),"",","&amp;BD2)&amp;IF(ISBLANK(BE2),"",","&amp;BE2)&amp;IF(ISBLANK(BF2),"",","&amp;BF2)&amp;IF(ISBLANK(BG2),"",","&amp;BG2)
&amp;IF(LEN(BI2)=0,"",","&amp;BI2)&amp;IF(ISBLANK(BJ2),"",","&amp;BJ2)&amp;IF(ISBLANK(BK2),"",","&amp;BK2)&amp;IF(ISBLANK(BL2),"",","&amp;BL2)&amp;IF(ISBLANK(BM2),"",","&amp;BM2)&amp;IF(ISBLANK(BN2),"",","&amp;BN2))</f>
        <v>13,5,0.2,0,14,5,0.2,0</v>
      </c>
      <c r="D2" s="1" t="s">
        <v>31</v>
      </c>
      <c r="E2" s="2">
        <f>IF(AND(ISBLANK(D2),OR(NOT(ISBLANK(F2)),NOT(ISBLANK(G2)))),#N/A,
IF(ISBLANK(D2),"",
IF(AND(NOT(ISERROR(VLOOKUP(D2,MonsterTable!$A:$B,MATCH(MonsterTable!$B$1,MonsterTable!$A$1:$B$1,0),0))),OR(ISBLANK(F2),ISBLANK(G2))),#N/A,
IFERROR(VLOOKUP(D2,MonsterTable!$A:$B,MATCH(MonsterTable!$B$1,MonsterTable!$A$1:$B$1,0),0),
IF(OR(NOT(ISBLANK(F2)),ISBLANK(G2)),#N/A,
IF(D2="empty","empty",
VLOOKUP(D2,MonsterGroupTable!$A:$A,1,0)))))))</f>
        <v>13</v>
      </c>
      <c r="F2">
        <v>5</v>
      </c>
      <c r="G2">
        <v>0.2</v>
      </c>
      <c r="H2">
        <v>0</v>
      </c>
      <c r="K2" s="1" t="s">
        <v>105</v>
      </c>
      <c r="L2" s="2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>14</v>
      </c>
      <c r="M2">
        <v>5</v>
      </c>
      <c r="N2">
        <v>0.2</v>
      </c>
      <c r="O2">
        <v>0</v>
      </c>
      <c r="S2" s="2" t="str">
        <f>IF(AND(ISBLANK(R2),OR(NOT(ISBLANK(T2)),NOT(ISBLANK(U2)))),#N/A,
IF(ISBLANK(R2),"",
IF(AND(NOT(ISERROR(VLOOKUP(R2,MonsterTable!$A:$B,MATCH(MonsterTable!$B$1,MonsterTable!$A$1:$B$1,0),0))),OR(ISBLANK(T2),ISBLANK(U2))),#N/A,
IFERROR(VLOOKUP(R2,MonsterTable!$A:$B,MATCH(MonsterTable!$B$1,MonsterTable!$A$1:$B$1,0),0),
IF(OR(NOT(ISBLANK(T2)),ISBLANK(U2)),#N/A,
IF(R2="empty","empty",
VLOOKUP(R2,MonsterGroupTable!$A:$A,1,0)))))))</f>
        <v/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G2" s="2" t="str">
        <f>IF(AND(ISBLANK(AF2),OR(NOT(ISBLANK(AH2)),NOT(ISBLANK(AI2)))),#N/A,
IF(ISBLANK(AF2),"",
IF(AND(NOT(ISERROR(VLOOKUP(AF2,MonsterTable!$A:$B,MATCH(MonsterTable!$B$1,MonsterTable!$A$1:$B$1,0),0))),OR(ISBLANK(AH2),ISBLANK(AI2))),#N/A,
IFERROR(VLOOKUP(AF2,MonsterTable!$A:$B,MATCH(MonsterTable!$B$1,MonsterTable!$A$1:$B$1,0),0),
IF(OR(NOT(ISBLANK(AH2)),ISBLANK(AI2)),#N/A,
IF(AF2="empty","empty",
VLOOKUP(AF2,MonsterGroupTable!$A:$A,1,0)))))))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I2" s="2" t="str">
        <f>IF(AND(ISBLANK(BH2),OR(NOT(ISBLANK(BJ2)),NOT(ISBLANK(BK2)))),#N/A,
IF(ISBLANK(BH2),"",
IF(AND(NOT(ISERROR(VLOOKUP(BH2,MonsterTable!$A:$B,MATCH(MonsterTable!$B$1,MonsterTable!$A$1:$B$1,0),0))),OR(ISBLANK(BJ2),ISBLANK(BK2))),#N/A,
IFERROR(VLOOKUP(BH2,MonsterTable!$A:$B,MATCH(MonsterTable!$B$1,MonsterTable!$A$1:$B$1,0),0),
IF(OR(NOT(ISBLANK(BJ2)),ISBLANK(BK2)),#N/A,
IF(BH2="empty","empty",
VLOOKUP(BH2,MonsterGroupTable!$A:$A,1,0)))))))</f>
        <v/>
      </c>
      <c r="BP2" s="2" t="str">
        <f>IF(AND(ISBLANK(BO2),OR(NOT(ISBLANK(BQ2)),NOT(ISBLANK(BR2)))),#N/A,
IF(ISBLANK(BO2),"",
IF(AND(NOT(ISERROR(VLOOKUP(BO2,MonsterTable!$A:$B,MATCH(MonsterTable!$B$1,MonsterTable!$A$1:$B$1,0),0))),OR(ISBLANK(BQ2),ISBLANK(BR2))),#N/A,
IFERROR(VLOOKUP(BO2,MonsterTable!$A:$B,MATCH(MonsterTable!$B$1,MonsterTable!$A$1:$B$1,0),0),
IF(OR(NOT(ISBLANK(BQ2)),ISBLANK(BR2)),#N/A,
IF(BO2="empty","empty",
VLOOKUP(BO2,MonsterGroupTable!$A:$A,1,0)))))))</f>
        <v/>
      </c>
    </row>
    <row r="3" spans="1:73">
      <c r="A3" t="s">
        <v>280</v>
      </c>
      <c r="C3" t="str">
        <f t="shared" ref="C3:C26" si="0">IF(NOT(ISBLANK(B3)),B3,
E3&amp;IF(ISBLANK(F3),"",","&amp;F3)&amp;IF(ISBLANK(G3),"",","&amp;G3)&amp;IF(ISBLANK(H3),"",","&amp;H3)&amp;IF(ISBLANK(I3),"",","&amp;I3)&amp;IF(ISBLANK(J3),"",","&amp;J3)
&amp;IF(LEN(L3)=0,"",","&amp;L3)&amp;IF(ISBLANK(M3),"",","&amp;M3)&amp;IF(ISBLANK(N3),"",","&amp;N3)&amp;IF(ISBLANK(O3),"",","&amp;O3)&amp;IF(ISBLANK(P3),"",","&amp;P3)&amp;IF(ISBLANK(Q3),"",","&amp;Q3)
&amp;IF(LEN(S3)=0,"",","&amp;S3)&amp;IF(ISBLANK(T3),"",","&amp;T3)&amp;IF(ISBLANK(U3),"",","&amp;U3)&amp;IF(ISBLANK(V3),"",","&amp;V3)&amp;IF(ISBLANK(W3),"",","&amp;W3)&amp;IF(ISBLANK(X3),"",","&amp;X3)
&amp;IF(LEN(Z3)=0,"",","&amp;Z3)&amp;IF(ISBLANK(AA3),"",","&amp;AA3)&amp;IF(ISBLANK(AB3),"",","&amp;AB3)&amp;IF(ISBLANK(AC3),"",","&amp;AC3)&amp;IF(ISBLANK(AD3),"",","&amp;AD3)&amp;IF(ISBLANK(AE3),"",","&amp;AE3)
&amp;IF(LEN(AG3)=0,"",","&amp;AG3)&amp;IF(ISBLANK(AH3),"",","&amp;AH3)&amp;IF(ISBLANK(AI3),"",","&amp;AI3)&amp;IF(ISBLANK(AJ3),"",","&amp;AJ3)&amp;IF(ISBLANK(AK3),"",","&amp;AK3)&amp;IF(ISBLANK(AL3),"",","&amp;AL3)
&amp;IF(LEN(AN3)=0,"",","&amp;AN3)&amp;IF(ISBLANK(AO3),"",","&amp;AO3)&amp;IF(ISBLANK(AP3),"",","&amp;AP3)&amp;IF(ISBLANK(AQ3),"",","&amp;AQ3)&amp;IF(ISBLANK(AR3),"",","&amp;AR3)&amp;IF(ISBLANK(AS3),"",","&amp;AS3)
&amp;IF(LEN(AU3)=0,"",","&amp;AU3)&amp;IF(ISBLANK(AV3),"",","&amp;AV3)&amp;IF(ISBLANK(AW3),"",","&amp;AW3)&amp;IF(ISBLANK(AX3),"",","&amp;AX3)&amp;IF(ISBLANK(AY3),"",","&amp;AY3)&amp;IF(ISBLANK(AZ3),"",","&amp;AZ3)
&amp;IF(LEN(BB3)=0,"",","&amp;BB3)&amp;IF(ISBLANK(BC3),"",","&amp;BC3)&amp;IF(ISBLANK(BD3),"",","&amp;BD3)&amp;IF(ISBLANK(BE3),"",","&amp;BE3)&amp;IF(ISBLANK(BF3),"",","&amp;BF3)&amp;IF(ISBLANK(BG3),"",","&amp;BG3)
&amp;IF(LEN(BI3)=0,"",","&amp;BI3)&amp;IF(ISBLANK(BJ3),"",","&amp;BJ3)&amp;IF(ISBLANK(BK3),"",","&amp;BK3)&amp;IF(ISBLANK(BL3),"",","&amp;BL3)&amp;IF(ISBLANK(BM3),"",","&amp;BM3)&amp;IF(ISBLANK(BN3),"",","&amp;BN3))</f>
        <v>15,5,0.2,0,27,5,0.2,0</v>
      </c>
      <c r="D3" s="1" t="s">
        <v>290</v>
      </c>
      <c r="E3" s="2">
        <f>IF(AND(ISBLANK(D3),OR(NOT(ISBLANK(F3)),NOT(ISBLANK(G3)))),#N/A,
IF(ISBLANK(D3),"",
IF(AND(NOT(ISERROR(VLOOKUP(D3,MonsterTable!$A:$B,MATCH(MonsterTable!$B$1,MonsterTable!$A$1:$B$1,0),0))),OR(ISBLANK(F3),ISBLANK(G3))),#N/A,
IFERROR(VLOOKUP(D3,MonsterTable!$A:$B,MATCH(MonsterTable!$B$1,MonsterTable!$A$1:$B$1,0),0),
IF(OR(NOT(ISBLANK(F3)),ISBLANK(G3)),#N/A,
IF(D3="empty","empty",
VLOOKUP(D3,MonsterGroupTable!$A:$A,1,0)))))))</f>
        <v>15</v>
      </c>
      <c r="F3">
        <v>5</v>
      </c>
      <c r="G3">
        <v>0.2</v>
      </c>
      <c r="H3">
        <v>0</v>
      </c>
      <c r="K3" s="1" t="s">
        <v>302</v>
      </c>
      <c r="L3" s="2">
        <f>IF(AND(ISBLANK(K3),OR(NOT(ISBLANK(M3)),NOT(ISBLANK(N3)))),#N/A,
IF(ISBLANK(K3),"",
IF(AND(NOT(ISERROR(VLOOKUP(K3,MonsterTable!$A:$B,MATCH(MonsterTable!$B$1,MonsterTable!$A$1:$B$1,0),0))),OR(ISBLANK(M3),ISBLANK(N3))),#N/A,
IFERROR(VLOOKUP(K3,MonsterTable!$A:$B,MATCH(MonsterTable!$B$1,MonsterTable!$A$1:$B$1,0),0),
IF(OR(NOT(ISBLANK(M3)),ISBLANK(N3)),#N/A,
IF(K3="empty","empty",
VLOOKUP(K3,MonsterGroupTable!$A:$A,1,0)))))))</f>
        <v>27</v>
      </c>
      <c r="M3">
        <v>5</v>
      </c>
      <c r="N3">
        <v>0.2</v>
      </c>
      <c r="O3">
        <v>0</v>
      </c>
      <c r="S3" s="2" t="str">
        <f>IF(AND(ISBLANK(R3),OR(NOT(ISBLANK(T3)),NOT(ISBLANK(U3)))),#N/A,
IF(ISBLANK(R3),"",
IF(AND(NOT(ISERROR(VLOOKUP(R3,MonsterTable!$A:$B,MATCH(MonsterTable!$B$1,MonsterTable!$A$1:$B$1,0),0))),OR(ISBLANK(T3),ISBLANK(U3))),#N/A,
IFERROR(VLOOKUP(R3,MonsterTable!$A:$B,MATCH(MonsterTable!$B$1,MonsterTable!$A$1:$B$1,0),0),
IF(OR(NOT(ISBLANK(T3)),ISBLANK(U3)),#N/A,
IF(R3="empty","empty",
VLOOKUP(R3,MonsterGroupTable!$A:$A,1,0)))))))</f>
        <v/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G3" s="2" t="str">
        <f>IF(AND(ISBLANK(AF3),OR(NOT(ISBLANK(AH3)),NOT(ISBLANK(AI3)))),#N/A,
IF(ISBLANK(AF3),"",
IF(AND(NOT(ISERROR(VLOOKUP(AF3,MonsterTable!$A:$B,MATCH(MonsterTable!$B$1,MonsterTable!$A$1:$B$1,0),0))),OR(ISBLANK(AH3),ISBLANK(AI3))),#N/A,
IFERROR(VLOOKUP(AF3,MonsterTable!$A:$B,MATCH(MonsterTable!$B$1,MonsterTable!$A$1:$B$1,0),0),
IF(OR(NOT(ISBLANK(AH3)),ISBLANK(AI3)),#N/A,
IF(AF3="empty","empty",
VLOOKUP(AF3,MonsterGroupTable!$A:$A,1,0)))))))</f>
        <v/>
      </c>
      <c r="AN3" s="2" t="str">
        <f>IF(AND(ISBLANK(AM3),OR(NOT(ISBLANK(AO3)),NOT(ISBLANK(AP3)))),#N/A,
IF(ISBLANK(AM3),"",
IF(AND(NOT(ISERROR(VLOOKUP(AM3,MonsterTable!$A:$B,MATCH(MonsterTable!$B$1,MonsterTable!$A$1:$B$1,0),0))),OR(ISBLANK(AO3),ISBLANK(AP3))),#N/A,
IFERROR(VLOOKUP(AM3,MonsterTable!$A:$B,MATCH(MonsterTable!$B$1,MonsterTable!$A$1:$B$1,0),0),
IF(OR(NOT(ISBLANK(AO3)),ISBLANK(AP3)),#N/A,
IF(AM3="empty","empty",
VLOOKUP(AM3,MonsterGroupTable!$A:$A,1,0)))))))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I3" s="2" t="str">
        <f>IF(AND(ISBLANK(BH3),OR(NOT(ISBLANK(BJ3)),NOT(ISBLANK(BK3)))),#N/A,
IF(ISBLANK(BH3),"",
IF(AND(NOT(ISERROR(VLOOKUP(BH3,MonsterTable!$A:$B,MATCH(MonsterTable!$B$1,MonsterTable!$A$1:$B$1,0),0))),OR(ISBLANK(BJ3),ISBLANK(BK3))),#N/A,
IFERROR(VLOOKUP(BH3,MonsterTable!$A:$B,MATCH(MonsterTable!$B$1,MonsterTable!$A$1:$B$1,0),0),
IF(OR(NOT(ISBLANK(BJ3)),ISBLANK(BK3)),#N/A,
IF(BH3="empty","empty",
VLOOKUP(BH3,MonsterGroupTable!$A:$A,1,0)))))))</f>
        <v/>
      </c>
      <c r="BP3" s="2" t="str">
        <f>IF(AND(ISBLANK(BO3),OR(NOT(ISBLANK(BQ3)),NOT(ISBLANK(BR3)))),#N/A,
IF(ISBLANK(BO3),"",
IF(AND(NOT(ISERROR(VLOOKUP(BO3,MonsterTable!$A:$B,MATCH(MonsterTable!$B$1,MonsterTable!$A$1:$B$1,0),0))),OR(ISBLANK(BQ3),ISBLANK(BR3))),#N/A,
IFERROR(VLOOKUP(BO3,MonsterTable!$A:$B,MATCH(MonsterTable!$B$1,MonsterTable!$A$1:$B$1,0),0),
IF(OR(NOT(ISBLANK(BQ3)),ISBLANK(BR3)),#N/A,
IF(BO3="empty","empty",
VLOOKUP(BO3,MonsterGroupTable!$A:$A,1,0)))))))</f>
        <v/>
      </c>
    </row>
    <row r="4" spans="1:73">
      <c r="A4" t="s">
        <v>281</v>
      </c>
      <c r="C4" t="str">
        <f t="shared" si="0"/>
        <v>16,5,0.2,0,28,5,0.2,0</v>
      </c>
      <c r="D4" s="1" t="s">
        <v>291</v>
      </c>
      <c r="E4" s="2">
        <f>IF(AND(ISBLANK(D4),OR(NOT(ISBLANK(F4)),NOT(ISBLANK(G4)))),#N/A,
IF(ISBLANK(D4),"",
IF(AND(NOT(ISERROR(VLOOKUP(D4,MonsterTable!$A:$B,MATCH(MonsterTable!$B$1,MonsterTable!$A$1:$B$1,0),0))),OR(ISBLANK(F4),ISBLANK(G4))),#N/A,
IFERROR(VLOOKUP(D4,MonsterTable!$A:$B,MATCH(MonsterTable!$B$1,MonsterTable!$A$1:$B$1,0),0),
IF(OR(NOT(ISBLANK(F4)),ISBLANK(G4)),#N/A,
IF(D4="empty","empty",
VLOOKUP(D4,MonsterGroupTable!$A:$A,1,0)))))))</f>
        <v>16</v>
      </c>
      <c r="F4">
        <v>5</v>
      </c>
      <c r="G4">
        <v>0.2</v>
      </c>
      <c r="H4">
        <v>0</v>
      </c>
      <c r="K4" s="1" t="s">
        <v>303</v>
      </c>
      <c r="L4" s="2">
        <f>IF(AND(ISBLANK(K4),OR(NOT(ISBLANK(M4)),NOT(ISBLANK(N4)))),#N/A,
IF(ISBLANK(K4),"",
IF(AND(NOT(ISERROR(VLOOKUP(K4,MonsterTable!$A:$B,MATCH(MonsterTable!$B$1,MonsterTable!$A$1:$B$1,0),0))),OR(ISBLANK(M4),ISBLANK(N4))),#N/A,
IFERROR(VLOOKUP(K4,MonsterTable!$A:$B,MATCH(MonsterTable!$B$1,MonsterTable!$A$1:$B$1,0),0),
IF(OR(NOT(ISBLANK(M4)),ISBLANK(N4)),#N/A,
IF(K4="empty","empty",
VLOOKUP(K4,MonsterGroupTable!$A:$A,1,0)))))))</f>
        <v>28</v>
      </c>
      <c r="M4">
        <v>5</v>
      </c>
      <c r="N4">
        <v>0.2</v>
      </c>
      <c r="O4">
        <v>0</v>
      </c>
      <c r="S4" s="2" t="str">
        <f>IF(AND(ISBLANK(R4),OR(NOT(ISBLANK(T4)),NOT(ISBLANK(U4)))),#N/A,
IF(ISBLANK(R4),"",
IF(AND(NOT(ISERROR(VLOOKUP(R4,MonsterTable!$A:$B,MATCH(MonsterTable!$B$1,MonsterTable!$A$1:$B$1,0),0))),OR(ISBLANK(T4),ISBLANK(U4))),#N/A,
IFERROR(VLOOKUP(R4,MonsterTable!$A:$B,MATCH(MonsterTable!$B$1,MonsterTable!$A$1:$B$1,0),0),
IF(OR(NOT(ISBLANK(T4)),ISBLANK(U4)),#N/A,
IF(R4="empty","empty",
VLOOKUP(R4,MonsterGroupTable!$A:$A,1,0)))))))</f>
        <v/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G4" s="2" t="str">
        <f>IF(AND(ISBLANK(AF4),OR(NOT(ISBLANK(AH4)),NOT(ISBLANK(AI4)))),#N/A,
IF(ISBLANK(AF4),"",
IF(AND(NOT(ISERROR(VLOOKUP(AF4,MonsterTable!$A:$B,MATCH(MonsterTable!$B$1,MonsterTable!$A$1:$B$1,0),0))),OR(ISBLANK(AH4),ISBLANK(AI4))),#N/A,
IFERROR(VLOOKUP(AF4,MonsterTable!$A:$B,MATCH(MonsterTable!$B$1,MonsterTable!$A$1:$B$1,0),0),
IF(OR(NOT(ISBLANK(AH4)),ISBLANK(AI4)),#N/A,
IF(AF4="empty","empty",
VLOOKUP(AF4,MonsterGroupTable!$A:$A,1,0)))))))</f>
        <v/>
      </c>
      <c r="AN4" s="2" t="str">
        <f>IF(AND(ISBLANK(AM4),OR(NOT(ISBLANK(AO4)),NOT(ISBLANK(AP4)))),#N/A,
IF(ISBLANK(AM4),"",
IF(AND(NOT(ISERROR(VLOOKUP(AM4,MonsterTable!$A:$B,MATCH(MonsterTable!$B$1,MonsterTable!$A$1:$B$1,0),0))),OR(ISBLANK(AO4),ISBLANK(AP4))),#N/A,
IFERROR(VLOOKUP(AM4,MonsterTable!$A:$B,MATCH(MonsterTable!$B$1,MonsterTable!$A$1:$B$1,0),0),
IF(OR(NOT(ISBLANK(AO4)),ISBLANK(AP4)),#N/A,
IF(AM4="empty","empty",
VLOOKUP(AM4,MonsterGroupTable!$A:$A,1,0)))))))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I4" s="2" t="str">
        <f>IF(AND(ISBLANK(BH4),OR(NOT(ISBLANK(BJ4)),NOT(ISBLANK(BK4)))),#N/A,
IF(ISBLANK(BH4),"",
IF(AND(NOT(ISERROR(VLOOKUP(BH4,MonsterTable!$A:$B,MATCH(MonsterTable!$B$1,MonsterTable!$A$1:$B$1,0),0))),OR(ISBLANK(BJ4),ISBLANK(BK4))),#N/A,
IFERROR(VLOOKUP(BH4,MonsterTable!$A:$B,MATCH(MonsterTable!$B$1,MonsterTable!$A$1:$B$1,0),0),
IF(OR(NOT(ISBLANK(BJ4)),ISBLANK(BK4)),#N/A,
IF(BH4="empty","empty",
VLOOKUP(BH4,MonsterGroupTable!$A:$A,1,0)))))))</f>
        <v/>
      </c>
      <c r="BP4" s="2" t="str">
        <f>IF(AND(ISBLANK(BO4),OR(NOT(ISBLANK(BQ4)),NOT(ISBLANK(BR4)))),#N/A,
IF(ISBLANK(BO4),"",
IF(AND(NOT(ISERROR(VLOOKUP(BO4,MonsterTable!$A:$B,MATCH(MonsterTable!$B$1,MonsterTable!$A$1:$B$1,0),0))),OR(ISBLANK(BQ4),ISBLANK(BR4))),#N/A,
IFERROR(VLOOKUP(BO4,MonsterTable!$A:$B,MATCH(MonsterTable!$B$1,MonsterTable!$A$1:$B$1,0),0),
IF(OR(NOT(ISBLANK(BQ4)),ISBLANK(BR4)),#N/A,
IF(BO4="empty","empty",
VLOOKUP(BO4,MonsterGroupTable!$A:$A,1,0)))))))</f>
        <v/>
      </c>
    </row>
    <row r="5" spans="1:73">
      <c r="A5" t="s">
        <v>282</v>
      </c>
      <c r="C5" t="str">
        <f t="shared" si="0"/>
        <v>17,5,0.2,0,29,5,0.2,0</v>
      </c>
      <c r="D5" s="1" t="s">
        <v>292</v>
      </c>
      <c r="E5" s="2">
        <f>IF(AND(ISBLANK(D5),OR(NOT(ISBLANK(F5)),NOT(ISBLANK(G5)))),#N/A,
IF(ISBLANK(D5),"",
IF(AND(NOT(ISERROR(VLOOKUP(D5,MonsterTable!$A:$B,MATCH(MonsterTable!$B$1,MonsterTable!$A$1:$B$1,0),0))),OR(ISBLANK(F5),ISBLANK(G5))),#N/A,
IFERROR(VLOOKUP(D5,MonsterTable!$A:$B,MATCH(MonsterTable!$B$1,MonsterTable!$A$1:$B$1,0),0),
IF(OR(NOT(ISBLANK(F5)),ISBLANK(G5)),#N/A,
IF(D5="empty","empty",
VLOOKUP(D5,MonsterGroupTable!$A:$A,1,0)))))))</f>
        <v>17</v>
      </c>
      <c r="F5">
        <v>5</v>
      </c>
      <c r="G5">
        <v>0.2</v>
      </c>
      <c r="H5">
        <v>0</v>
      </c>
      <c r="K5" s="1" t="s">
        <v>354</v>
      </c>
      <c r="L5" s="2">
        <f>IF(AND(ISBLANK(K5),OR(NOT(ISBLANK(M5)),NOT(ISBLANK(N5)))),#N/A,
IF(ISBLANK(K5),"",
IF(AND(NOT(ISERROR(VLOOKUP(K5,MonsterTable!$A:$B,MATCH(MonsterTable!$B$1,MonsterTable!$A$1:$B$1,0),0))),OR(ISBLANK(M5),ISBLANK(N5))),#N/A,
IFERROR(VLOOKUP(K5,MonsterTable!$A:$B,MATCH(MonsterTable!$B$1,MonsterTable!$A$1:$B$1,0),0),
IF(OR(NOT(ISBLANK(M5)),ISBLANK(N5)),#N/A,
IF(K5="empty","empty",
VLOOKUP(K5,MonsterGroupTable!$A:$A,1,0)))))))</f>
        <v>29</v>
      </c>
      <c r="M5">
        <v>5</v>
      </c>
      <c r="N5">
        <v>0.2</v>
      </c>
      <c r="O5">
        <v>0</v>
      </c>
      <c r="S5" s="2" t="str">
        <f>IF(AND(ISBLANK(R5),OR(NOT(ISBLANK(T5)),NOT(ISBLANK(U5)))),#N/A,
IF(ISBLANK(R5),"",
IF(AND(NOT(ISERROR(VLOOKUP(R5,MonsterTable!$A:$B,MATCH(MonsterTable!$B$1,MonsterTable!$A$1:$B$1,0),0))),OR(ISBLANK(T5),ISBLANK(U5))),#N/A,
IFERROR(VLOOKUP(R5,MonsterTable!$A:$B,MATCH(MonsterTable!$B$1,MonsterTable!$A$1:$B$1,0),0),
IF(OR(NOT(ISBLANK(T5)),ISBLANK(U5)),#N/A,
IF(R5="empty","empty",
VLOOKUP(R5,MonsterGroupTable!$A:$A,1,0)))))))</f>
        <v/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G5" s="2" t="str">
        <f>IF(AND(ISBLANK(AF5),OR(NOT(ISBLANK(AH5)),NOT(ISBLANK(AI5)))),#N/A,
IF(ISBLANK(AF5),"",
IF(AND(NOT(ISERROR(VLOOKUP(AF5,MonsterTable!$A:$B,MATCH(MonsterTable!$B$1,MonsterTable!$A$1:$B$1,0),0))),OR(ISBLANK(AH5),ISBLANK(AI5))),#N/A,
IFERROR(VLOOKUP(AF5,MonsterTable!$A:$B,MATCH(MonsterTable!$B$1,MonsterTable!$A$1:$B$1,0),0),
IF(OR(NOT(ISBLANK(AH5)),ISBLANK(AI5)),#N/A,
IF(AF5="empty","empty",
VLOOKUP(AF5,MonsterGroupTable!$A:$A,1,0)))))))</f>
        <v/>
      </c>
      <c r="AN5" s="2" t="str">
        <f>IF(AND(ISBLANK(AM5),OR(NOT(ISBLANK(AO5)),NOT(ISBLANK(AP5)))),#N/A,
IF(ISBLANK(AM5),"",
IF(AND(NOT(ISERROR(VLOOKUP(AM5,MonsterTable!$A:$B,MATCH(MonsterTable!$B$1,MonsterTable!$A$1:$B$1,0),0))),OR(ISBLANK(AO5),ISBLANK(AP5))),#N/A,
IFERROR(VLOOKUP(AM5,MonsterTable!$A:$B,MATCH(MonsterTable!$B$1,MonsterTable!$A$1:$B$1,0),0),
IF(OR(NOT(ISBLANK(AO5)),ISBLANK(AP5)),#N/A,
IF(AM5="empty","empty",
VLOOKUP(AM5,MonsterGroupTable!$A:$A,1,0)))))))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I5" s="2" t="str">
        <f>IF(AND(ISBLANK(BH5),OR(NOT(ISBLANK(BJ5)),NOT(ISBLANK(BK5)))),#N/A,
IF(ISBLANK(BH5),"",
IF(AND(NOT(ISERROR(VLOOKUP(BH5,MonsterTable!$A:$B,MATCH(MonsterTable!$B$1,MonsterTable!$A$1:$B$1,0),0))),OR(ISBLANK(BJ5),ISBLANK(BK5))),#N/A,
IFERROR(VLOOKUP(BH5,MonsterTable!$A:$B,MATCH(MonsterTable!$B$1,MonsterTable!$A$1:$B$1,0),0),
IF(OR(NOT(ISBLANK(BJ5)),ISBLANK(BK5)),#N/A,
IF(BH5="empty","empty",
VLOOKUP(BH5,MonsterGroupTable!$A:$A,1,0)))))))</f>
        <v/>
      </c>
      <c r="BP5" s="2" t="str">
        <f>IF(AND(ISBLANK(BO5),OR(NOT(ISBLANK(BQ5)),NOT(ISBLANK(BR5)))),#N/A,
IF(ISBLANK(BO5),"",
IF(AND(NOT(ISERROR(VLOOKUP(BO5,MonsterTable!$A:$B,MATCH(MonsterTable!$B$1,MonsterTable!$A$1:$B$1,0),0))),OR(ISBLANK(BQ5),ISBLANK(BR5))),#N/A,
IFERROR(VLOOKUP(BO5,MonsterTable!$A:$B,MATCH(MonsterTable!$B$1,MonsterTable!$A$1:$B$1,0),0),
IF(OR(NOT(ISBLANK(BQ5)),ISBLANK(BR5)),#N/A,
IF(BO5="empty","empty",
VLOOKUP(BO5,MonsterGroupTable!$A:$A,1,0)))))))</f>
        <v/>
      </c>
    </row>
    <row r="6" spans="1:73">
      <c r="A6" t="s">
        <v>283</v>
      </c>
      <c r="C6" t="str">
        <f t="shared" si="0"/>
        <v>18,5,0.2,0,30,5,0.2,0</v>
      </c>
      <c r="D6" s="1" t="s">
        <v>293</v>
      </c>
      <c r="E6" s="2">
        <f>IF(AND(ISBLANK(D6),OR(NOT(ISBLANK(F6)),NOT(ISBLANK(G6)))),#N/A,
IF(ISBLANK(D6),"",
IF(AND(NOT(ISERROR(VLOOKUP(D6,MonsterTable!$A:$B,MATCH(MonsterTable!$B$1,MonsterTable!$A$1:$B$1,0),0))),OR(ISBLANK(F6),ISBLANK(G6))),#N/A,
IFERROR(VLOOKUP(D6,MonsterTable!$A:$B,MATCH(MonsterTable!$B$1,MonsterTable!$A$1:$B$1,0),0),
IF(OR(NOT(ISBLANK(F6)),ISBLANK(G6)),#N/A,
IF(D6="empty","empty",
VLOOKUP(D6,MonsterGroupTable!$A:$A,1,0)))))))</f>
        <v>18</v>
      </c>
      <c r="F6">
        <v>5</v>
      </c>
      <c r="G6">
        <v>0.2</v>
      </c>
      <c r="H6">
        <v>0</v>
      </c>
      <c r="K6" s="1" t="s">
        <v>304</v>
      </c>
      <c r="L6" s="2">
        <f>IF(AND(ISBLANK(K6),OR(NOT(ISBLANK(M6)),NOT(ISBLANK(N6)))),#N/A,
IF(ISBLANK(K6),"",
IF(AND(NOT(ISERROR(VLOOKUP(K6,MonsterTable!$A:$B,MATCH(MonsterTable!$B$1,MonsterTable!$A$1:$B$1,0),0))),OR(ISBLANK(M6),ISBLANK(N6))),#N/A,
IFERROR(VLOOKUP(K6,MonsterTable!$A:$B,MATCH(MonsterTable!$B$1,MonsterTable!$A$1:$B$1,0),0),
IF(OR(NOT(ISBLANK(M6)),ISBLANK(N6)),#N/A,
IF(K6="empty","empty",
VLOOKUP(K6,MonsterGroupTable!$A:$A,1,0)))))))</f>
        <v>30</v>
      </c>
      <c r="M6">
        <v>5</v>
      </c>
      <c r="N6">
        <v>0.2</v>
      </c>
      <c r="O6">
        <v>0</v>
      </c>
      <c r="S6" s="2" t="str">
        <f>IF(AND(ISBLANK(R6),OR(NOT(ISBLANK(T6)),NOT(ISBLANK(U6)))),#N/A,
IF(ISBLANK(R6),"",
IF(AND(NOT(ISERROR(VLOOKUP(R6,MonsterTable!$A:$B,MATCH(MonsterTable!$B$1,MonsterTable!$A$1:$B$1,0),0))),OR(ISBLANK(T6),ISBLANK(U6))),#N/A,
IFERROR(VLOOKUP(R6,MonsterTable!$A:$B,MATCH(MonsterTable!$B$1,MonsterTable!$A$1:$B$1,0),0),
IF(OR(NOT(ISBLANK(T6)),ISBLANK(U6)),#N/A,
IF(R6="empty","empty",
VLOOKUP(R6,MonsterGroupTable!$A:$A,1,0)))))))</f>
        <v/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G6" s="2" t="str">
        <f>IF(AND(ISBLANK(AF6),OR(NOT(ISBLANK(AH6)),NOT(ISBLANK(AI6)))),#N/A,
IF(ISBLANK(AF6),"",
IF(AND(NOT(ISERROR(VLOOKUP(AF6,MonsterTable!$A:$B,MATCH(MonsterTable!$B$1,MonsterTable!$A$1:$B$1,0),0))),OR(ISBLANK(AH6),ISBLANK(AI6))),#N/A,
IFERROR(VLOOKUP(AF6,MonsterTable!$A:$B,MATCH(MonsterTable!$B$1,MonsterTable!$A$1:$B$1,0),0),
IF(OR(NOT(ISBLANK(AH6)),ISBLANK(AI6)),#N/A,
IF(AF6="empty","empty",
VLOOKUP(AF6,MonsterGroupTable!$A:$A,1,0)))))))</f>
        <v/>
      </c>
      <c r="AN6" s="2" t="str">
        <f>IF(AND(ISBLANK(AM6),OR(NOT(ISBLANK(AO6)),NOT(ISBLANK(AP6)))),#N/A,
IF(ISBLANK(AM6),"",
IF(AND(NOT(ISERROR(VLOOKUP(AM6,MonsterTable!$A:$B,MATCH(MonsterTable!$B$1,MonsterTable!$A$1:$B$1,0),0))),OR(ISBLANK(AO6),ISBLANK(AP6))),#N/A,
IFERROR(VLOOKUP(AM6,MonsterTable!$A:$B,MATCH(MonsterTable!$B$1,MonsterTable!$A$1:$B$1,0),0),
IF(OR(NOT(ISBLANK(AO6)),ISBLANK(AP6)),#N/A,
IF(AM6="empty","empty",
VLOOKUP(AM6,MonsterGroupTable!$A:$A,1,0)))))))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I6" s="2" t="str">
        <f>IF(AND(ISBLANK(BH6),OR(NOT(ISBLANK(BJ6)),NOT(ISBLANK(BK6)))),#N/A,
IF(ISBLANK(BH6),"",
IF(AND(NOT(ISERROR(VLOOKUP(BH6,MonsterTable!$A:$B,MATCH(MonsterTable!$B$1,MonsterTable!$A$1:$B$1,0),0))),OR(ISBLANK(BJ6),ISBLANK(BK6))),#N/A,
IFERROR(VLOOKUP(BH6,MonsterTable!$A:$B,MATCH(MonsterTable!$B$1,MonsterTable!$A$1:$B$1,0),0),
IF(OR(NOT(ISBLANK(BJ6)),ISBLANK(BK6)),#N/A,
IF(BH6="empty","empty",
VLOOKUP(BH6,MonsterGroupTable!$A:$A,1,0)))))))</f>
        <v/>
      </c>
      <c r="BP6" s="2" t="str">
        <f>IF(AND(ISBLANK(BO6),OR(NOT(ISBLANK(BQ6)),NOT(ISBLANK(BR6)))),#N/A,
IF(ISBLANK(BO6),"",
IF(AND(NOT(ISERROR(VLOOKUP(BO6,MonsterTable!$A:$B,MATCH(MonsterTable!$B$1,MonsterTable!$A$1:$B$1,0),0))),OR(ISBLANK(BQ6),ISBLANK(BR6))),#N/A,
IFERROR(VLOOKUP(BO6,MonsterTable!$A:$B,MATCH(MonsterTable!$B$1,MonsterTable!$A$1:$B$1,0),0),
IF(OR(NOT(ISBLANK(BQ6)),ISBLANK(BR6)),#N/A,
IF(BO6="empty","empty",
VLOOKUP(BO6,MonsterGroupTable!$A:$A,1,0)))))))</f>
        <v/>
      </c>
    </row>
    <row r="7" spans="1:73">
      <c r="A7" t="s">
        <v>284</v>
      </c>
      <c r="C7" t="str">
        <f t="shared" si="0"/>
        <v>19,5,0.2,0,31,5,0.2,0</v>
      </c>
      <c r="D7" s="1" t="s">
        <v>294</v>
      </c>
      <c r="E7" s="2">
        <f>IF(AND(ISBLANK(D7),OR(NOT(ISBLANK(F7)),NOT(ISBLANK(G7)))),#N/A,
IF(ISBLANK(D7),"",
IF(AND(NOT(ISERROR(VLOOKUP(D7,MonsterTable!$A:$B,MATCH(MonsterTable!$B$1,MonsterTable!$A$1:$B$1,0),0))),OR(ISBLANK(F7),ISBLANK(G7))),#N/A,
IFERROR(VLOOKUP(D7,MonsterTable!$A:$B,MATCH(MonsterTable!$B$1,MonsterTable!$A$1:$B$1,0),0),
IF(OR(NOT(ISBLANK(F7)),ISBLANK(G7)),#N/A,
IF(D7="empty","empty",
VLOOKUP(D7,MonsterGroupTable!$A:$A,1,0)))))))</f>
        <v>19</v>
      </c>
      <c r="F7">
        <v>5</v>
      </c>
      <c r="G7">
        <v>0.2</v>
      </c>
      <c r="H7">
        <v>0</v>
      </c>
      <c r="K7" s="1" t="s">
        <v>305</v>
      </c>
      <c r="L7" s="2">
        <f>IF(AND(ISBLANK(K7),OR(NOT(ISBLANK(M7)),NOT(ISBLANK(N7)))),#N/A,
IF(ISBLANK(K7),"",
IF(AND(NOT(ISERROR(VLOOKUP(K7,MonsterTable!$A:$B,MATCH(MonsterTable!$B$1,MonsterTable!$A$1:$B$1,0),0))),OR(ISBLANK(M7),ISBLANK(N7))),#N/A,
IFERROR(VLOOKUP(K7,MonsterTable!$A:$B,MATCH(MonsterTable!$B$1,MonsterTable!$A$1:$B$1,0),0),
IF(OR(NOT(ISBLANK(M7)),ISBLANK(N7)),#N/A,
IF(K7="empty","empty",
VLOOKUP(K7,MonsterGroupTable!$A:$A,1,0)))))))</f>
        <v>31</v>
      </c>
      <c r="M7">
        <v>5</v>
      </c>
      <c r="N7">
        <v>0.2</v>
      </c>
      <c r="O7">
        <v>0</v>
      </c>
      <c r="S7" s="2" t="str">
        <f>IF(AND(ISBLANK(R7),OR(NOT(ISBLANK(T7)),NOT(ISBLANK(U7)))),#N/A,
IF(ISBLANK(R7),"",
IF(AND(NOT(ISERROR(VLOOKUP(R7,MonsterTable!$A:$B,MATCH(MonsterTable!$B$1,MonsterTable!$A$1:$B$1,0),0))),OR(ISBLANK(T7),ISBLANK(U7))),#N/A,
IFERROR(VLOOKUP(R7,MonsterTable!$A:$B,MATCH(MonsterTable!$B$1,MonsterTable!$A$1:$B$1,0),0),
IF(OR(NOT(ISBLANK(T7)),ISBLANK(U7)),#N/A,
IF(R7="empty","empty",
VLOOKUP(R7,MonsterGroupTable!$A:$A,1,0)))))))</f>
        <v/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G7" s="2" t="str">
        <f>IF(AND(ISBLANK(AF7),OR(NOT(ISBLANK(AH7)),NOT(ISBLANK(AI7)))),#N/A,
IF(ISBLANK(AF7),"",
IF(AND(NOT(ISERROR(VLOOKUP(AF7,MonsterTable!$A:$B,MATCH(MonsterTable!$B$1,MonsterTable!$A$1:$B$1,0),0))),OR(ISBLANK(AH7),ISBLANK(AI7))),#N/A,
IFERROR(VLOOKUP(AF7,MonsterTable!$A:$B,MATCH(MonsterTable!$B$1,MonsterTable!$A$1:$B$1,0),0),
IF(OR(NOT(ISBLANK(AH7)),ISBLANK(AI7)),#N/A,
IF(AF7="empty","empty",
VLOOKUP(AF7,MonsterGroupTable!$A:$A,1,0)))))))</f>
        <v/>
      </c>
      <c r="AN7" s="2" t="str">
        <f>IF(AND(ISBLANK(AM7),OR(NOT(ISBLANK(AO7)),NOT(ISBLANK(AP7)))),#N/A,
IF(ISBLANK(AM7),"",
IF(AND(NOT(ISERROR(VLOOKUP(AM7,MonsterTable!$A:$B,MATCH(MonsterTable!$B$1,MonsterTable!$A$1:$B$1,0),0))),OR(ISBLANK(AO7),ISBLANK(AP7))),#N/A,
IFERROR(VLOOKUP(AM7,MonsterTable!$A:$B,MATCH(MonsterTable!$B$1,MonsterTable!$A$1:$B$1,0),0),
IF(OR(NOT(ISBLANK(AO7)),ISBLANK(AP7)),#N/A,
IF(AM7="empty","empty",
VLOOKUP(AM7,MonsterGroupTable!$A:$A,1,0)))))))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I7" s="2" t="str">
        <f>IF(AND(ISBLANK(BH7),OR(NOT(ISBLANK(BJ7)),NOT(ISBLANK(BK7)))),#N/A,
IF(ISBLANK(BH7),"",
IF(AND(NOT(ISERROR(VLOOKUP(BH7,MonsterTable!$A:$B,MATCH(MonsterTable!$B$1,MonsterTable!$A$1:$B$1,0),0))),OR(ISBLANK(BJ7),ISBLANK(BK7))),#N/A,
IFERROR(VLOOKUP(BH7,MonsterTable!$A:$B,MATCH(MonsterTable!$B$1,MonsterTable!$A$1:$B$1,0),0),
IF(OR(NOT(ISBLANK(BJ7)),ISBLANK(BK7)),#N/A,
IF(BH7="empty","empty",
VLOOKUP(BH7,MonsterGroupTable!$A:$A,1,0)))))))</f>
        <v/>
      </c>
      <c r="BP7" s="2" t="str">
        <f>IF(AND(ISBLANK(BO7),OR(NOT(ISBLANK(BQ7)),NOT(ISBLANK(BR7)))),#N/A,
IF(ISBLANK(BO7),"",
IF(AND(NOT(ISERROR(VLOOKUP(BO7,MonsterTable!$A:$B,MATCH(MonsterTable!$B$1,MonsterTable!$A$1:$B$1,0),0))),OR(ISBLANK(BQ7),ISBLANK(BR7))),#N/A,
IFERROR(VLOOKUP(BO7,MonsterTable!$A:$B,MATCH(MonsterTable!$B$1,MonsterTable!$A$1:$B$1,0),0),
IF(OR(NOT(ISBLANK(BQ7)),ISBLANK(BR7)),#N/A,
IF(BO7="empty","empty",
VLOOKUP(BO7,MonsterGroupTable!$A:$A,1,0)))))))</f>
        <v/>
      </c>
    </row>
    <row r="8" spans="1:73">
      <c r="A8" t="s">
        <v>285</v>
      </c>
      <c r="C8" t="str">
        <f t="shared" si="0"/>
        <v>20,5,0.2,0,14,5,0.2,0</v>
      </c>
      <c r="D8" s="1" t="s">
        <v>295</v>
      </c>
      <c r="E8" s="2">
        <f>IF(AND(ISBLANK(D8),OR(NOT(ISBLANK(F8)),NOT(ISBLANK(G8)))),#N/A,
IF(ISBLANK(D8),"",
IF(AND(NOT(ISERROR(VLOOKUP(D8,MonsterTable!$A:$B,MATCH(MonsterTable!$B$1,MonsterTable!$A$1:$B$1,0),0))),OR(ISBLANK(F8),ISBLANK(G8))),#N/A,
IFERROR(VLOOKUP(D8,MonsterTable!$A:$B,MATCH(MonsterTable!$B$1,MonsterTable!$A$1:$B$1,0),0),
IF(OR(NOT(ISBLANK(F8)),ISBLANK(G8)),#N/A,
IF(D8="empty","empty",
VLOOKUP(D8,MonsterGroupTable!$A:$A,1,0)))))))</f>
        <v>20</v>
      </c>
      <c r="F8">
        <v>5</v>
      </c>
      <c r="G8">
        <v>0.2</v>
      </c>
      <c r="H8">
        <v>0</v>
      </c>
      <c r="K8" s="1" t="s">
        <v>32</v>
      </c>
      <c r="L8" s="2">
        <f>IF(AND(ISBLANK(K8),OR(NOT(ISBLANK(M8)),NOT(ISBLANK(N8)))),#N/A,
IF(ISBLANK(K8),"",
IF(AND(NOT(ISERROR(VLOOKUP(K8,MonsterTable!$A:$B,MATCH(MonsterTable!$B$1,MonsterTable!$A$1:$B$1,0),0))),OR(ISBLANK(M8),ISBLANK(N8))),#N/A,
IFERROR(VLOOKUP(K8,MonsterTable!$A:$B,MATCH(MonsterTable!$B$1,MonsterTable!$A$1:$B$1,0),0),
IF(OR(NOT(ISBLANK(M8)),ISBLANK(N8)),#N/A,
IF(K8="empty","empty",
VLOOKUP(K8,MonsterGroupTable!$A:$A,1,0)))))))</f>
        <v>14</v>
      </c>
      <c r="M8">
        <v>5</v>
      </c>
      <c r="N8">
        <v>0.2</v>
      </c>
      <c r="O8">
        <v>0</v>
      </c>
      <c r="S8" s="2" t="str">
        <f>IF(AND(ISBLANK(R8),OR(NOT(ISBLANK(T8)),NOT(ISBLANK(U8)))),#N/A,
IF(ISBLANK(R8),"",
IF(AND(NOT(ISERROR(VLOOKUP(R8,MonsterTable!$A:$B,MATCH(MonsterTable!$B$1,MonsterTable!$A$1:$B$1,0),0))),OR(ISBLANK(T8),ISBLANK(U8))),#N/A,
IFERROR(VLOOKUP(R8,MonsterTable!$A:$B,MATCH(MonsterTable!$B$1,MonsterTable!$A$1:$B$1,0),0),
IF(OR(NOT(ISBLANK(T8)),ISBLANK(U8)),#N/A,
IF(R8="empty","empty",
VLOOKUP(R8,MonsterGroupTable!$A:$A,1,0)))))))</f>
        <v/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G8" s="2" t="str">
        <f>IF(AND(ISBLANK(AF8),OR(NOT(ISBLANK(AH8)),NOT(ISBLANK(AI8)))),#N/A,
IF(ISBLANK(AF8),"",
IF(AND(NOT(ISERROR(VLOOKUP(AF8,MonsterTable!$A:$B,MATCH(MonsterTable!$B$1,MonsterTable!$A$1:$B$1,0),0))),OR(ISBLANK(AH8),ISBLANK(AI8))),#N/A,
IFERROR(VLOOKUP(AF8,MonsterTable!$A:$B,MATCH(MonsterTable!$B$1,MonsterTable!$A$1:$B$1,0),0),
IF(OR(NOT(ISBLANK(AH8)),ISBLANK(AI8)),#N/A,
IF(AF8="empty","empty",
VLOOKUP(AF8,MonsterGroupTable!$A:$A,1,0)))))))</f>
        <v/>
      </c>
      <c r="AN8" s="2" t="str">
        <f>IF(AND(ISBLANK(AM8),OR(NOT(ISBLANK(AO8)),NOT(ISBLANK(AP8)))),#N/A,
IF(ISBLANK(AM8),"",
IF(AND(NOT(ISERROR(VLOOKUP(AM8,MonsterTable!$A:$B,MATCH(MonsterTable!$B$1,MonsterTable!$A$1:$B$1,0),0))),OR(ISBLANK(AO8),ISBLANK(AP8))),#N/A,
IFERROR(VLOOKUP(AM8,MonsterTable!$A:$B,MATCH(MonsterTable!$B$1,MonsterTable!$A$1:$B$1,0),0),
IF(OR(NOT(ISBLANK(AO8)),ISBLANK(AP8)),#N/A,
IF(AM8="empty","empty",
VLOOKUP(AM8,MonsterGroupTable!$A:$A,1,0)))))))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I8" s="2" t="str">
        <f>IF(AND(ISBLANK(BH8),OR(NOT(ISBLANK(BJ8)),NOT(ISBLANK(BK8)))),#N/A,
IF(ISBLANK(BH8),"",
IF(AND(NOT(ISERROR(VLOOKUP(BH8,MonsterTable!$A:$B,MATCH(MonsterTable!$B$1,MonsterTable!$A$1:$B$1,0),0))),OR(ISBLANK(BJ8),ISBLANK(BK8))),#N/A,
IFERROR(VLOOKUP(BH8,MonsterTable!$A:$B,MATCH(MonsterTable!$B$1,MonsterTable!$A$1:$B$1,0),0),
IF(OR(NOT(ISBLANK(BJ8)),ISBLANK(BK8)),#N/A,
IF(BH8="empty","empty",
VLOOKUP(BH8,MonsterGroupTable!$A:$A,1,0)))))))</f>
        <v/>
      </c>
      <c r="BP8" s="2" t="str">
        <f>IF(AND(ISBLANK(BO8),OR(NOT(ISBLANK(BQ8)),NOT(ISBLANK(BR8)))),#N/A,
IF(ISBLANK(BO8),"",
IF(AND(NOT(ISERROR(VLOOKUP(BO8,MonsterTable!$A:$B,MATCH(MonsterTable!$B$1,MonsterTable!$A$1:$B$1,0),0))),OR(ISBLANK(BQ8),ISBLANK(BR8))),#N/A,
IFERROR(VLOOKUP(BO8,MonsterTable!$A:$B,MATCH(MonsterTable!$B$1,MonsterTable!$A$1:$B$1,0),0),
IF(OR(NOT(ISBLANK(BQ8)),ISBLANK(BR8)),#N/A,
IF(BO8="empty","empty",
VLOOKUP(BO8,MonsterGroupTable!$A:$A,1,0)))))))</f>
        <v/>
      </c>
    </row>
    <row r="9" spans="1:73">
      <c r="A9" t="s">
        <v>286</v>
      </c>
      <c r="C9" t="str">
        <f t="shared" si="0"/>
        <v>21,5,0.2,0,32,5,0.2,0</v>
      </c>
      <c r="D9" s="1" t="s">
        <v>296</v>
      </c>
      <c r="E9" s="2">
        <f>IF(AND(ISBLANK(D9),OR(NOT(ISBLANK(F9)),NOT(ISBLANK(G9)))),#N/A,
IF(ISBLANK(D9),"",
IF(AND(NOT(ISERROR(VLOOKUP(D9,MonsterTable!$A:$B,MATCH(MonsterTable!$B$1,MonsterTable!$A$1:$B$1,0),0))),OR(ISBLANK(F9),ISBLANK(G9))),#N/A,
IFERROR(VLOOKUP(D9,MonsterTable!$A:$B,MATCH(MonsterTable!$B$1,MonsterTable!$A$1:$B$1,0),0),
IF(OR(NOT(ISBLANK(F9)),ISBLANK(G9)),#N/A,
IF(D9="empty","empty",
VLOOKUP(D9,MonsterGroupTable!$A:$A,1,0)))))))</f>
        <v>21</v>
      </c>
      <c r="F9">
        <v>5</v>
      </c>
      <c r="G9">
        <v>0.2</v>
      </c>
      <c r="H9">
        <v>0</v>
      </c>
      <c r="K9" s="1" t="s">
        <v>306</v>
      </c>
      <c r="L9" s="2">
        <f>IF(AND(ISBLANK(K9),OR(NOT(ISBLANK(M9)),NOT(ISBLANK(N9)))),#N/A,
IF(ISBLANK(K9),"",
IF(AND(NOT(ISERROR(VLOOKUP(K9,MonsterTable!$A:$B,MATCH(MonsterTable!$B$1,MonsterTable!$A$1:$B$1,0),0))),OR(ISBLANK(M9),ISBLANK(N9))),#N/A,
IFERROR(VLOOKUP(K9,MonsterTable!$A:$B,MATCH(MonsterTable!$B$1,MonsterTable!$A$1:$B$1,0),0),
IF(OR(NOT(ISBLANK(M9)),ISBLANK(N9)),#N/A,
IF(K9="empty","empty",
VLOOKUP(K9,MonsterGroupTable!$A:$A,1,0)))))))</f>
        <v>32</v>
      </c>
      <c r="M9">
        <v>5</v>
      </c>
      <c r="N9">
        <v>0.2</v>
      </c>
      <c r="O9">
        <v>0</v>
      </c>
      <c r="S9" s="2" t="str">
        <f>IF(AND(ISBLANK(R9),OR(NOT(ISBLANK(T9)),NOT(ISBLANK(U9)))),#N/A,
IF(ISBLANK(R9),"",
IF(AND(NOT(ISERROR(VLOOKUP(R9,MonsterTable!$A:$B,MATCH(MonsterTable!$B$1,MonsterTable!$A$1:$B$1,0),0))),OR(ISBLANK(T9),ISBLANK(U9))),#N/A,
IFERROR(VLOOKUP(R9,MonsterTable!$A:$B,MATCH(MonsterTable!$B$1,MonsterTable!$A$1:$B$1,0),0),
IF(OR(NOT(ISBLANK(T9)),ISBLANK(U9)),#N/A,
IF(R9="empty","empty",
VLOOKUP(R9,MonsterGroupTable!$A:$A,1,0)))))))</f>
        <v/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G9" s="2" t="str">
        <f>IF(AND(ISBLANK(AF9),OR(NOT(ISBLANK(AH9)),NOT(ISBLANK(AI9)))),#N/A,
IF(ISBLANK(AF9),"",
IF(AND(NOT(ISERROR(VLOOKUP(AF9,MonsterTable!$A:$B,MATCH(MonsterTable!$B$1,MonsterTable!$A$1:$B$1,0),0))),OR(ISBLANK(AH9),ISBLANK(AI9))),#N/A,
IFERROR(VLOOKUP(AF9,MonsterTable!$A:$B,MATCH(MonsterTable!$B$1,MonsterTable!$A$1:$B$1,0),0),
IF(OR(NOT(ISBLANK(AH9)),ISBLANK(AI9)),#N/A,
IF(AF9="empty","empty",
VLOOKUP(AF9,MonsterGroupTable!$A:$A,1,0)))))))</f>
        <v/>
      </c>
      <c r="AN9" s="2" t="str">
        <f>IF(AND(ISBLANK(AM9),OR(NOT(ISBLANK(AO9)),NOT(ISBLANK(AP9)))),#N/A,
IF(ISBLANK(AM9),"",
IF(AND(NOT(ISERROR(VLOOKUP(AM9,MonsterTable!$A:$B,MATCH(MonsterTable!$B$1,MonsterTable!$A$1:$B$1,0),0))),OR(ISBLANK(AO9),ISBLANK(AP9))),#N/A,
IFERROR(VLOOKUP(AM9,MonsterTable!$A:$B,MATCH(MonsterTable!$B$1,MonsterTable!$A$1:$B$1,0),0),
IF(OR(NOT(ISBLANK(AO9)),ISBLANK(AP9)),#N/A,
IF(AM9="empty","empty",
VLOOKUP(AM9,MonsterGroupTable!$A:$A,1,0)))))))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I9" s="2" t="str">
        <f>IF(AND(ISBLANK(BH9),OR(NOT(ISBLANK(BJ9)),NOT(ISBLANK(BK9)))),#N/A,
IF(ISBLANK(BH9),"",
IF(AND(NOT(ISERROR(VLOOKUP(BH9,MonsterTable!$A:$B,MATCH(MonsterTable!$B$1,MonsterTable!$A$1:$B$1,0),0))),OR(ISBLANK(BJ9),ISBLANK(BK9))),#N/A,
IFERROR(VLOOKUP(BH9,MonsterTable!$A:$B,MATCH(MonsterTable!$B$1,MonsterTable!$A$1:$B$1,0),0),
IF(OR(NOT(ISBLANK(BJ9)),ISBLANK(BK9)),#N/A,
IF(BH9="empty","empty",
VLOOKUP(BH9,MonsterGroupTable!$A:$A,1,0)))))))</f>
        <v/>
      </c>
      <c r="BP9" s="2" t="str">
        <f>IF(AND(ISBLANK(BO9),OR(NOT(ISBLANK(BQ9)),NOT(ISBLANK(BR9)))),#N/A,
IF(ISBLANK(BO9),"",
IF(AND(NOT(ISERROR(VLOOKUP(BO9,MonsterTable!$A:$B,MATCH(MonsterTable!$B$1,MonsterTable!$A$1:$B$1,0),0))),OR(ISBLANK(BQ9),ISBLANK(BR9))),#N/A,
IFERROR(VLOOKUP(BO9,MonsterTable!$A:$B,MATCH(MonsterTable!$B$1,MonsterTable!$A$1:$B$1,0),0),
IF(OR(NOT(ISBLANK(BQ9)),ISBLANK(BR9)),#N/A,
IF(BO9="empty","empty",
VLOOKUP(BO9,MonsterGroupTable!$A:$A,1,0)))))))</f>
        <v/>
      </c>
    </row>
    <row r="10" spans="1:73">
      <c r="A10" t="s">
        <v>287</v>
      </c>
      <c r="C10" t="str">
        <f t="shared" si="0"/>
        <v>22,5,0.2,0,33,5,0.2,0</v>
      </c>
      <c r="D10" s="1" t="s">
        <v>297</v>
      </c>
      <c r="E10" s="2">
        <f>IF(AND(ISBLANK(D10),OR(NOT(ISBLANK(F10)),NOT(ISBLANK(G10)))),#N/A,
IF(ISBLANK(D10),"",
IF(AND(NOT(ISERROR(VLOOKUP(D10,MonsterTable!$A:$B,MATCH(MonsterTable!$B$1,MonsterTable!$A$1:$B$1,0),0))),OR(ISBLANK(F10),ISBLANK(G10))),#N/A,
IFERROR(VLOOKUP(D10,MonsterTable!$A:$B,MATCH(MonsterTable!$B$1,MonsterTable!$A$1:$B$1,0),0),
IF(OR(NOT(ISBLANK(F10)),ISBLANK(G10)),#N/A,
IF(D10="empty","empty",
VLOOKUP(D10,MonsterGroupTable!$A:$A,1,0)))))))</f>
        <v>22</v>
      </c>
      <c r="F10">
        <v>5</v>
      </c>
      <c r="G10">
        <v>0.2</v>
      </c>
      <c r="H10">
        <v>0</v>
      </c>
      <c r="K10" s="1" t="s">
        <v>307</v>
      </c>
      <c r="L10" s="2">
        <f>IF(AND(ISBLANK(K10),OR(NOT(ISBLANK(M10)),NOT(ISBLANK(N10)))),#N/A,
IF(ISBLANK(K10),"",
IF(AND(NOT(ISERROR(VLOOKUP(K10,MonsterTable!$A:$B,MATCH(MonsterTable!$B$1,MonsterTable!$A$1:$B$1,0),0))),OR(ISBLANK(M10),ISBLANK(N10))),#N/A,
IFERROR(VLOOKUP(K10,MonsterTable!$A:$B,MATCH(MonsterTable!$B$1,MonsterTable!$A$1:$B$1,0),0),
IF(OR(NOT(ISBLANK(M10)),ISBLANK(N10)),#N/A,
IF(K10="empty","empty",
VLOOKUP(K10,MonsterGroupTable!$A:$A,1,0)))))))</f>
        <v>33</v>
      </c>
      <c r="M10">
        <v>5</v>
      </c>
      <c r="N10">
        <v>0.2</v>
      </c>
      <c r="O10">
        <v>0</v>
      </c>
      <c r="S10" s="2" t="str">
        <f>IF(AND(ISBLANK(R10),OR(NOT(ISBLANK(T10)),NOT(ISBLANK(U10)))),#N/A,
IF(ISBLANK(R10),"",
IF(AND(NOT(ISERROR(VLOOKUP(R10,MonsterTable!$A:$B,MATCH(MonsterTable!$B$1,MonsterTable!$A$1:$B$1,0),0))),OR(ISBLANK(T10),ISBLANK(U10))),#N/A,
IFERROR(VLOOKUP(R10,MonsterTable!$A:$B,MATCH(MonsterTable!$B$1,MonsterTable!$A$1:$B$1,0),0),
IF(OR(NOT(ISBLANK(T10)),ISBLANK(U10)),#N/A,
IF(R10="empty","empty",
VLOOKUP(R10,MonsterGroupTable!$A:$A,1,0)))))))</f>
        <v/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G10" s="2" t="str">
        <f>IF(AND(ISBLANK(AF10),OR(NOT(ISBLANK(AH10)),NOT(ISBLANK(AI10)))),#N/A,
IF(ISBLANK(AF10),"",
IF(AND(NOT(ISERROR(VLOOKUP(AF10,MonsterTable!$A:$B,MATCH(MonsterTable!$B$1,MonsterTable!$A$1:$B$1,0),0))),OR(ISBLANK(AH10),ISBLANK(AI10))),#N/A,
IFERROR(VLOOKUP(AF10,MonsterTable!$A:$B,MATCH(MonsterTable!$B$1,MonsterTable!$A$1:$B$1,0),0),
IF(OR(NOT(ISBLANK(AH10)),ISBLANK(AI10)),#N/A,
IF(AF10="empty","empty",
VLOOKUP(AF10,MonsterGroupTable!$A:$A,1,0)))))))</f>
        <v/>
      </c>
      <c r="AN10" s="2" t="str">
        <f>IF(AND(ISBLANK(AM10),OR(NOT(ISBLANK(AO10)),NOT(ISBLANK(AP10)))),#N/A,
IF(ISBLANK(AM10),"",
IF(AND(NOT(ISERROR(VLOOKUP(AM10,MonsterTable!$A:$B,MATCH(MonsterTable!$B$1,MonsterTable!$A$1:$B$1,0),0))),OR(ISBLANK(AO10),ISBLANK(AP10))),#N/A,
IFERROR(VLOOKUP(AM10,MonsterTable!$A:$B,MATCH(MonsterTable!$B$1,MonsterTable!$A$1:$B$1,0),0),
IF(OR(NOT(ISBLANK(AO10)),ISBLANK(AP10)),#N/A,
IF(AM10="empty","empty",
VLOOKUP(AM10,MonsterGroupTable!$A:$A,1,0)))))))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I10" s="2" t="str">
        <f>IF(AND(ISBLANK(BH10),OR(NOT(ISBLANK(BJ10)),NOT(ISBLANK(BK10)))),#N/A,
IF(ISBLANK(BH10),"",
IF(AND(NOT(ISERROR(VLOOKUP(BH10,MonsterTable!$A:$B,MATCH(MonsterTable!$B$1,MonsterTable!$A$1:$B$1,0),0))),OR(ISBLANK(BJ10),ISBLANK(BK10))),#N/A,
IFERROR(VLOOKUP(BH10,MonsterTable!$A:$B,MATCH(MonsterTable!$B$1,MonsterTable!$A$1:$B$1,0),0),
IF(OR(NOT(ISBLANK(BJ10)),ISBLANK(BK10)),#N/A,
IF(BH10="empty","empty",
VLOOKUP(BH10,MonsterGroupTable!$A:$A,1,0)))))))</f>
        <v/>
      </c>
      <c r="BP10" s="2" t="str">
        <f>IF(AND(ISBLANK(BO10),OR(NOT(ISBLANK(BQ10)),NOT(ISBLANK(BR10)))),#N/A,
IF(ISBLANK(BO10),"",
IF(AND(NOT(ISERROR(VLOOKUP(BO10,MonsterTable!$A:$B,MATCH(MonsterTable!$B$1,MonsterTable!$A$1:$B$1,0),0))),OR(ISBLANK(BQ10),ISBLANK(BR10))),#N/A,
IFERROR(VLOOKUP(BO10,MonsterTable!$A:$B,MATCH(MonsterTable!$B$1,MonsterTable!$A$1:$B$1,0),0),
IF(OR(NOT(ISBLANK(BQ10)),ISBLANK(BR10)),#N/A,
IF(BO10="empty","empty",
VLOOKUP(BO10,MonsterGroupTable!$A:$A,1,0)))))))</f>
        <v/>
      </c>
    </row>
    <row r="11" spans="1:73">
      <c r="A11" t="s">
        <v>288</v>
      </c>
      <c r="C11" t="str">
        <f t="shared" si="0"/>
        <v>15,5,0.2,0,34,5,0.2,0</v>
      </c>
      <c r="D11" s="1" t="s">
        <v>290</v>
      </c>
      <c r="E11" s="2">
        <f>IF(AND(ISBLANK(D11),OR(NOT(ISBLANK(F11)),NOT(ISBLANK(G11)))),#N/A,
IF(ISBLANK(D11),"",
IF(AND(NOT(ISERROR(VLOOKUP(D11,MonsterTable!$A:$B,MATCH(MonsterTable!$B$1,MonsterTable!$A$1:$B$1,0),0))),OR(ISBLANK(F11),ISBLANK(G11))),#N/A,
IFERROR(VLOOKUP(D11,MonsterTable!$A:$B,MATCH(MonsterTable!$B$1,MonsterTable!$A$1:$B$1,0),0),
IF(OR(NOT(ISBLANK(F11)),ISBLANK(G11)),#N/A,
IF(D11="empty","empty",
VLOOKUP(D11,MonsterGroupTable!$A:$A,1,0)))))))</f>
        <v>15</v>
      </c>
      <c r="F11">
        <v>5</v>
      </c>
      <c r="G11">
        <v>0.2</v>
      </c>
      <c r="H11">
        <v>0</v>
      </c>
      <c r="K11" s="1" t="s">
        <v>308</v>
      </c>
      <c r="L11" s="2">
        <f>IF(AND(ISBLANK(K11),OR(NOT(ISBLANK(M11)),NOT(ISBLANK(N11)))),#N/A,
IF(ISBLANK(K11),"",
IF(AND(NOT(ISERROR(VLOOKUP(K11,MonsterTable!$A:$B,MATCH(MonsterTable!$B$1,MonsterTable!$A$1:$B$1,0),0))),OR(ISBLANK(M11),ISBLANK(N11))),#N/A,
IFERROR(VLOOKUP(K11,MonsterTable!$A:$B,MATCH(MonsterTable!$B$1,MonsterTable!$A$1:$B$1,0),0),
IF(OR(NOT(ISBLANK(M11)),ISBLANK(N11)),#N/A,
IF(K11="empty","empty",
VLOOKUP(K11,MonsterGroupTable!$A:$A,1,0)))))))</f>
        <v>34</v>
      </c>
      <c r="M11">
        <v>5</v>
      </c>
      <c r="N11">
        <v>0.2</v>
      </c>
      <c r="O11">
        <v>0</v>
      </c>
      <c r="S11" s="2" t="str">
        <f>IF(AND(ISBLANK(R11),OR(NOT(ISBLANK(T11)),NOT(ISBLANK(U11)))),#N/A,
IF(ISBLANK(R11),"",
IF(AND(NOT(ISERROR(VLOOKUP(R11,MonsterTable!$A:$B,MATCH(MonsterTable!$B$1,MonsterTable!$A$1:$B$1,0),0))),OR(ISBLANK(T11),ISBLANK(U11))),#N/A,
IFERROR(VLOOKUP(R11,MonsterTable!$A:$B,MATCH(MonsterTable!$B$1,MonsterTable!$A$1:$B$1,0),0),
IF(OR(NOT(ISBLANK(T11)),ISBLANK(U11)),#N/A,
IF(R11="empty","empty",
VLOOKUP(R11,MonsterGroupTable!$A:$A,1,0)))))))</f>
        <v/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G11" s="2" t="str">
        <f>IF(AND(ISBLANK(AF11),OR(NOT(ISBLANK(AH11)),NOT(ISBLANK(AI11)))),#N/A,
IF(ISBLANK(AF11),"",
IF(AND(NOT(ISERROR(VLOOKUP(AF11,MonsterTable!$A:$B,MATCH(MonsterTable!$B$1,MonsterTable!$A$1:$B$1,0),0))),OR(ISBLANK(AH11),ISBLANK(AI11))),#N/A,
IFERROR(VLOOKUP(AF11,MonsterTable!$A:$B,MATCH(MonsterTable!$B$1,MonsterTable!$A$1:$B$1,0),0),
IF(OR(NOT(ISBLANK(AH11)),ISBLANK(AI11)),#N/A,
IF(AF11="empty","empty",
VLOOKUP(AF11,MonsterGroupTable!$A:$A,1,0)))))))</f>
        <v/>
      </c>
      <c r="AN11" s="2" t="str">
        <f>IF(AND(ISBLANK(AM11),OR(NOT(ISBLANK(AO11)),NOT(ISBLANK(AP11)))),#N/A,
IF(ISBLANK(AM11),"",
IF(AND(NOT(ISERROR(VLOOKUP(AM11,MonsterTable!$A:$B,MATCH(MonsterTable!$B$1,MonsterTable!$A$1:$B$1,0),0))),OR(ISBLANK(AO11),ISBLANK(AP11))),#N/A,
IFERROR(VLOOKUP(AM11,MonsterTable!$A:$B,MATCH(MonsterTable!$B$1,MonsterTable!$A$1:$B$1,0),0),
IF(OR(NOT(ISBLANK(AO11)),ISBLANK(AP11)),#N/A,
IF(AM11="empty","empty",
VLOOKUP(AM11,MonsterGroupTable!$A:$A,1,0)))))))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I11" s="2" t="str">
        <f>IF(AND(ISBLANK(BH11),OR(NOT(ISBLANK(BJ11)),NOT(ISBLANK(BK11)))),#N/A,
IF(ISBLANK(BH11),"",
IF(AND(NOT(ISERROR(VLOOKUP(BH11,MonsterTable!$A:$B,MATCH(MonsterTable!$B$1,MonsterTable!$A$1:$B$1,0),0))),OR(ISBLANK(BJ11),ISBLANK(BK11))),#N/A,
IFERROR(VLOOKUP(BH11,MonsterTable!$A:$B,MATCH(MonsterTable!$B$1,MonsterTable!$A$1:$B$1,0),0),
IF(OR(NOT(ISBLANK(BJ11)),ISBLANK(BK11)),#N/A,
IF(BH11="empty","empty",
VLOOKUP(BH11,MonsterGroupTable!$A:$A,1,0)))))))</f>
        <v/>
      </c>
      <c r="BP11" s="2" t="str">
        <f>IF(AND(ISBLANK(BO11),OR(NOT(ISBLANK(BQ11)),NOT(ISBLANK(BR11)))),#N/A,
IF(ISBLANK(BO11),"",
IF(AND(NOT(ISERROR(VLOOKUP(BO11,MonsterTable!$A:$B,MATCH(MonsterTable!$B$1,MonsterTable!$A$1:$B$1,0),0))),OR(ISBLANK(BQ11),ISBLANK(BR11))),#N/A,
IFERROR(VLOOKUP(BO11,MonsterTable!$A:$B,MATCH(MonsterTable!$B$1,MonsterTable!$A$1:$B$1,0),0),
IF(OR(NOT(ISBLANK(BQ11)),ISBLANK(BR11)),#N/A,
IF(BO11="empty","empty",
VLOOKUP(BO11,MonsterGroupTable!$A:$A,1,0)))))))</f>
        <v/>
      </c>
    </row>
    <row r="12" spans="1:73">
      <c r="A12" t="s">
        <v>289</v>
      </c>
      <c r="C12" t="str">
        <f t="shared" si="0"/>
        <v>23,5,0.2,0,28,5,0.2,0</v>
      </c>
      <c r="D12" s="1" t="s">
        <v>298</v>
      </c>
      <c r="E12" s="2">
        <f>IF(AND(ISBLANK(D12),OR(NOT(ISBLANK(F12)),NOT(ISBLANK(G12)))),#N/A,
IF(ISBLANK(D12),"",
IF(AND(NOT(ISERROR(VLOOKUP(D12,MonsterTable!$A:$B,MATCH(MonsterTable!$B$1,MonsterTable!$A$1:$B$1,0),0))),OR(ISBLANK(F12),ISBLANK(G12))),#N/A,
IFERROR(VLOOKUP(D12,MonsterTable!$A:$B,MATCH(MonsterTable!$B$1,MonsterTable!$A$1:$B$1,0),0),
IF(OR(NOT(ISBLANK(F12)),ISBLANK(G12)),#N/A,
IF(D12="empty","empty",
VLOOKUP(D12,MonsterGroupTable!$A:$A,1,0)))))))</f>
        <v>23</v>
      </c>
      <c r="F12">
        <v>5</v>
      </c>
      <c r="G12">
        <v>0.2</v>
      </c>
      <c r="H12">
        <v>0</v>
      </c>
      <c r="K12" s="1" t="s">
        <v>303</v>
      </c>
      <c r="L12" s="2">
        <f>IF(AND(ISBLANK(K12),OR(NOT(ISBLANK(M12)),NOT(ISBLANK(N12)))),#N/A,
IF(ISBLANK(K12),"",
IF(AND(NOT(ISERROR(VLOOKUP(K12,MonsterTable!$A:$B,MATCH(MonsterTable!$B$1,MonsterTable!$A$1:$B$1,0),0))),OR(ISBLANK(M12),ISBLANK(N12))),#N/A,
IFERROR(VLOOKUP(K12,MonsterTable!$A:$B,MATCH(MonsterTable!$B$1,MonsterTable!$A$1:$B$1,0),0),
IF(OR(NOT(ISBLANK(M12)),ISBLANK(N12)),#N/A,
IF(K12="empty","empty",
VLOOKUP(K12,MonsterGroupTable!$A:$A,1,0)))))))</f>
        <v>28</v>
      </c>
      <c r="M12">
        <v>5</v>
      </c>
      <c r="N12">
        <v>0.2</v>
      </c>
      <c r="O12">
        <v>0</v>
      </c>
      <c r="S12" s="2" t="str">
        <f>IF(AND(ISBLANK(R12),OR(NOT(ISBLANK(T12)),NOT(ISBLANK(U12)))),#N/A,
IF(ISBLANK(R12),"",
IF(AND(NOT(ISERROR(VLOOKUP(R12,MonsterTable!$A:$B,MATCH(MonsterTable!$B$1,MonsterTable!$A$1:$B$1,0),0))),OR(ISBLANK(T12),ISBLANK(U12))),#N/A,
IFERROR(VLOOKUP(R12,MonsterTable!$A:$B,MATCH(MonsterTable!$B$1,MonsterTable!$A$1:$B$1,0),0),
IF(OR(NOT(ISBLANK(T12)),ISBLANK(U12)),#N/A,
IF(R12="empty","empty",
VLOOKUP(R12,MonsterGroupTable!$A:$A,1,0)))))))</f>
        <v/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G12" s="2" t="str">
        <f>IF(AND(ISBLANK(AF12),OR(NOT(ISBLANK(AH12)),NOT(ISBLANK(AI12)))),#N/A,
IF(ISBLANK(AF12),"",
IF(AND(NOT(ISERROR(VLOOKUP(AF12,MonsterTable!$A:$B,MATCH(MonsterTable!$B$1,MonsterTable!$A$1:$B$1,0),0))),OR(ISBLANK(AH12),ISBLANK(AI12))),#N/A,
IFERROR(VLOOKUP(AF12,MonsterTable!$A:$B,MATCH(MonsterTable!$B$1,MonsterTable!$A$1:$B$1,0),0),
IF(OR(NOT(ISBLANK(AH12)),ISBLANK(AI12)),#N/A,
IF(AF12="empty","empty",
VLOOKUP(AF12,MonsterGroupTable!$A:$A,1,0)))))))</f>
        <v/>
      </c>
      <c r="AN12" s="2" t="str">
        <f>IF(AND(ISBLANK(AM12),OR(NOT(ISBLANK(AO12)),NOT(ISBLANK(AP12)))),#N/A,
IF(ISBLANK(AM12),"",
IF(AND(NOT(ISERROR(VLOOKUP(AM12,MonsterTable!$A:$B,MATCH(MonsterTable!$B$1,MonsterTable!$A$1:$B$1,0),0))),OR(ISBLANK(AO12),ISBLANK(AP12))),#N/A,
IFERROR(VLOOKUP(AM12,MonsterTable!$A:$B,MATCH(MonsterTable!$B$1,MonsterTable!$A$1:$B$1,0),0),
IF(OR(NOT(ISBLANK(AO12)),ISBLANK(AP12)),#N/A,
IF(AM12="empty","empty",
VLOOKUP(AM12,MonsterGroupTable!$A:$A,1,0)))))))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I12" s="2" t="str">
        <f>IF(AND(ISBLANK(BH12),OR(NOT(ISBLANK(BJ12)),NOT(ISBLANK(BK12)))),#N/A,
IF(ISBLANK(BH12),"",
IF(AND(NOT(ISERROR(VLOOKUP(BH12,MonsterTable!$A:$B,MATCH(MonsterTable!$B$1,MonsterTable!$A$1:$B$1,0),0))),OR(ISBLANK(BJ12),ISBLANK(BK12))),#N/A,
IFERROR(VLOOKUP(BH12,MonsterTable!$A:$B,MATCH(MonsterTable!$B$1,MonsterTable!$A$1:$B$1,0),0),
IF(OR(NOT(ISBLANK(BJ12)),ISBLANK(BK12)),#N/A,
IF(BH12="empty","empty",
VLOOKUP(BH12,MonsterGroupTable!$A:$A,1,0)))))))</f>
        <v/>
      </c>
      <c r="BP12" s="2" t="str">
        <f>IF(AND(ISBLANK(BO12),OR(NOT(ISBLANK(BQ12)),NOT(ISBLANK(BR12)))),#N/A,
IF(ISBLANK(BO12),"",
IF(AND(NOT(ISERROR(VLOOKUP(BO12,MonsterTable!$A:$B,MATCH(MonsterTable!$B$1,MonsterTable!$A$1:$B$1,0),0))),OR(ISBLANK(BQ12),ISBLANK(BR12))),#N/A,
IFERROR(VLOOKUP(BO12,MonsterTable!$A:$B,MATCH(MonsterTable!$B$1,MonsterTable!$A$1:$B$1,0),0),
IF(OR(NOT(ISBLANK(BQ12)),ISBLANK(BR12)),#N/A,
IF(BO12="empty","empty",
VLOOKUP(BO12,MonsterGroupTable!$A:$A,1,0)))))))</f>
        <v/>
      </c>
    </row>
    <row r="13" spans="1:73">
      <c r="A13" t="s">
        <v>311</v>
      </c>
      <c r="C13" t="str">
        <f t="shared" si="0"/>
        <v>24,5,0.2,0,35,5,0.2,0</v>
      </c>
      <c r="D13" s="1" t="s">
        <v>299</v>
      </c>
      <c r="E13" s="2">
        <f>IF(AND(ISBLANK(D13),OR(NOT(ISBLANK(F13)),NOT(ISBLANK(G13)))),#N/A,
IF(ISBLANK(D13),"",
IF(AND(NOT(ISERROR(VLOOKUP(D13,MonsterTable!$A:$B,MATCH(MonsterTable!$B$1,MonsterTable!$A$1:$B$1,0),0))),OR(ISBLANK(F13),ISBLANK(G13))),#N/A,
IFERROR(VLOOKUP(D13,MonsterTable!$A:$B,MATCH(MonsterTable!$B$1,MonsterTable!$A$1:$B$1,0),0),
IF(OR(NOT(ISBLANK(F13)),ISBLANK(G13)),#N/A,
IF(D13="empty","empty",
VLOOKUP(D13,MonsterGroupTable!$A:$A,1,0)))))))</f>
        <v>24</v>
      </c>
      <c r="F13">
        <v>5</v>
      </c>
      <c r="G13">
        <v>0.2</v>
      </c>
      <c r="H13">
        <v>0</v>
      </c>
      <c r="K13" s="1" t="s">
        <v>309</v>
      </c>
      <c r="L13" s="2">
        <f>IF(AND(ISBLANK(K13),OR(NOT(ISBLANK(M13)),NOT(ISBLANK(N13)))),#N/A,
IF(ISBLANK(K13),"",
IF(AND(NOT(ISERROR(VLOOKUP(K13,MonsterTable!$A:$B,MATCH(MonsterTable!$B$1,MonsterTable!$A$1:$B$1,0),0))),OR(ISBLANK(M13),ISBLANK(N13))),#N/A,
IFERROR(VLOOKUP(K13,MonsterTable!$A:$B,MATCH(MonsterTable!$B$1,MonsterTable!$A$1:$B$1,0),0),
IF(OR(NOT(ISBLANK(M13)),ISBLANK(N13)),#N/A,
IF(K13="empty","empty",
VLOOKUP(K13,MonsterGroupTable!$A:$A,1,0)))))))</f>
        <v>35</v>
      </c>
      <c r="M13">
        <v>5</v>
      </c>
      <c r="N13">
        <v>0.2</v>
      </c>
      <c r="O13">
        <v>0</v>
      </c>
      <c r="S13" s="2" t="str">
        <f>IF(AND(ISBLANK(R13),OR(NOT(ISBLANK(T13)),NOT(ISBLANK(U13)))),#N/A,
IF(ISBLANK(R13),"",
IF(AND(NOT(ISERROR(VLOOKUP(R13,MonsterTable!$A:$B,MATCH(MonsterTable!$B$1,MonsterTable!$A$1:$B$1,0),0))),OR(ISBLANK(T13),ISBLANK(U13))),#N/A,
IFERROR(VLOOKUP(R13,MonsterTable!$A:$B,MATCH(MonsterTable!$B$1,MonsterTable!$A$1:$B$1,0),0),
IF(OR(NOT(ISBLANK(T13)),ISBLANK(U13)),#N/A,
IF(R13="empty","empty",
VLOOKUP(R13,MonsterGroupTable!$A:$A,1,0)))))))</f>
        <v/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G13" s="2" t="str">
        <f>IF(AND(ISBLANK(AF13),OR(NOT(ISBLANK(AH13)),NOT(ISBLANK(AI13)))),#N/A,
IF(ISBLANK(AF13),"",
IF(AND(NOT(ISERROR(VLOOKUP(AF13,MonsterTable!$A:$B,MATCH(MonsterTable!$B$1,MonsterTable!$A$1:$B$1,0),0))),OR(ISBLANK(AH13),ISBLANK(AI13))),#N/A,
IFERROR(VLOOKUP(AF13,MonsterTable!$A:$B,MATCH(MonsterTable!$B$1,MonsterTable!$A$1:$B$1,0),0),
IF(OR(NOT(ISBLANK(AH13)),ISBLANK(AI13)),#N/A,
IF(AF13="empty","empty",
VLOOKUP(AF13,MonsterGroupTable!$A:$A,1,0)))))))</f>
        <v/>
      </c>
      <c r="AN13" s="2" t="str">
        <f>IF(AND(ISBLANK(AM13),OR(NOT(ISBLANK(AO13)),NOT(ISBLANK(AP13)))),#N/A,
IF(ISBLANK(AM13),"",
IF(AND(NOT(ISERROR(VLOOKUP(AM13,MonsterTable!$A:$B,MATCH(MonsterTable!$B$1,MonsterTable!$A$1:$B$1,0),0))),OR(ISBLANK(AO13),ISBLANK(AP13))),#N/A,
IFERROR(VLOOKUP(AM13,MonsterTable!$A:$B,MATCH(MonsterTable!$B$1,MonsterTable!$A$1:$B$1,0),0),
IF(OR(NOT(ISBLANK(AO13)),ISBLANK(AP13)),#N/A,
IF(AM13="empty","empty",
VLOOKUP(AM13,MonsterGroupTable!$A:$A,1,0)))))))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I13" s="2" t="str">
        <f>IF(AND(ISBLANK(BH13),OR(NOT(ISBLANK(BJ13)),NOT(ISBLANK(BK13)))),#N/A,
IF(ISBLANK(BH13),"",
IF(AND(NOT(ISERROR(VLOOKUP(BH13,MonsterTable!$A:$B,MATCH(MonsterTable!$B$1,MonsterTable!$A$1:$B$1,0),0))),OR(ISBLANK(BJ13),ISBLANK(BK13))),#N/A,
IFERROR(VLOOKUP(BH13,MonsterTable!$A:$B,MATCH(MonsterTable!$B$1,MonsterTable!$A$1:$B$1,0),0),
IF(OR(NOT(ISBLANK(BJ13)),ISBLANK(BK13)),#N/A,
IF(BH13="empty","empty",
VLOOKUP(BH13,MonsterGroupTable!$A:$A,1,0)))))))</f>
        <v/>
      </c>
      <c r="BP13" s="2" t="str">
        <f>IF(AND(ISBLANK(BO13),OR(NOT(ISBLANK(BQ13)),NOT(ISBLANK(BR13)))),#N/A,
IF(ISBLANK(BO13),"",
IF(AND(NOT(ISERROR(VLOOKUP(BO13,MonsterTable!$A:$B,MATCH(MonsterTable!$B$1,MonsterTable!$A$1:$B$1,0),0))),OR(ISBLANK(BQ13),ISBLANK(BR13))),#N/A,
IFERROR(VLOOKUP(BO13,MonsterTable!$A:$B,MATCH(MonsterTable!$B$1,MonsterTable!$A$1:$B$1,0),0),
IF(OR(NOT(ISBLANK(BQ13)),ISBLANK(BR13)),#N/A,
IF(BO13="empty","empty",
VLOOKUP(BO13,MonsterGroupTable!$A:$A,1,0)))))))</f>
        <v/>
      </c>
    </row>
    <row r="14" spans="1:73">
      <c r="A14" t="s">
        <v>312</v>
      </c>
      <c r="C14" t="str">
        <f t="shared" si="0"/>
        <v>20,5,0.2,0,29,5,0.2,0</v>
      </c>
      <c r="D14" s="1" t="s">
        <v>295</v>
      </c>
      <c r="E14" s="2">
        <f>IF(AND(ISBLANK(D14),OR(NOT(ISBLANK(F14)),NOT(ISBLANK(G14)))),#N/A,
IF(ISBLANK(D14),"",
IF(AND(NOT(ISERROR(VLOOKUP(D14,MonsterTable!$A:$B,MATCH(MonsterTable!$B$1,MonsterTable!$A$1:$B$1,0),0))),OR(ISBLANK(F14),ISBLANK(G14))),#N/A,
IFERROR(VLOOKUP(D14,MonsterTable!$A:$B,MATCH(MonsterTable!$B$1,MonsterTable!$A$1:$B$1,0),0),
IF(OR(NOT(ISBLANK(F14)),ISBLANK(G14)),#N/A,
IF(D14="empty","empty",
VLOOKUP(D14,MonsterGroupTable!$A:$A,1,0)))))))</f>
        <v>20</v>
      </c>
      <c r="F14">
        <v>5</v>
      </c>
      <c r="G14">
        <v>0.2</v>
      </c>
      <c r="H14">
        <v>0</v>
      </c>
      <c r="K14" s="1" t="s">
        <v>354</v>
      </c>
      <c r="L14" s="2">
        <f>IF(AND(ISBLANK(K14),OR(NOT(ISBLANK(M14)),NOT(ISBLANK(N14)))),#N/A,
IF(ISBLANK(K14),"",
IF(AND(NOT(ISERROR(VLOOKUP(K14,MonsterTable!$A:$B,MATCH(MonsterTable!$B$1,MonsterTable!$A$1:$B$1,0),0))),OR(ISBLANK(M14),ISBLANK(N14))),#N/A,
IFERROR(VLOOKUP(K14,MonsterTable!$A:$B,MATCH(MonsterTable!$B$1,MonsterTable!$A$1:$B$1,0),0),
IF(OR(NOT(ISBLANK(M14)),ISBLANK(N14)),#N/A,
IF(K14="empty","empty",
VLOOKUP(K14,MonsterGroupTable!$A:$A,1,0)))))))</f>
        <v>29</v>
      </c>
      <c r="M14">
        <v>5</v>
      </c>
      <c r="N14">
        <v>0.2</v>
      </c>
      <c r="O14">
        <v>0</v>
      </c>
      <c r="S14" s="2" t="str">
        <f>IF(AND(ISBLANK(R14),OR(NOT(ISBLANK(T14)),NOT(ISBLANK(U14)))),#N/A,
IF(ISBLANK(R14),"",
IF(AND(NOT(ISERROR(VLOOKUP(R14,MonsterTable!$A:$B,MATCH(MonsterTable!$B$1,MonsterTable!$A$1:$B$1,0),0))),OR(ISBLANK(T14),ISBLANK(U14))),#N/A,
IFERROR(VLOOKUP(R14,MonsterTable!$A:$B,MATCH(MonsterTable!$B$1,MonsterTable!$A$1:$B$1,0),0),
IF(OR(NOT(ISBLANK(T14)),ISBLANK(U14)),#N/A,
IF(R14="empty","empty",
VLOOKUP(R14,MonsterGroupTable!$A:$A,1,0)))))))</f>
        <v/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G14" s="2" t="str">
        <f>IF(AND(ISBLANK(AF14),OR(NOT(ISBLANK(AH14)),NOT(ISBLANK(AI14)))),#N/A,
IF(ISBLANK(AF14),"",
IF(AND(NOT(ISERROR(VLOOKUP(AF14,MonsterTable!$A:$B,MATCH(MonsterTable!$B$1,MonsterTable!$A$1:$B$1,0),0))),OR(ISBLANK(AH14),ISBLANK(AI14))),#N/A,
IFERROR(VLOOKUP(AF14,MonsterTable!$A:$B,MATCH(MonsterTable!$B$1,MonsterTable!$A$1:$B$1,0),0),
IF(OR(NOT(ISBLANK(AH14)),ISBLANK(AI14)),#N/A,
IF(AF14="empty","empty",
VLOOKUP(AF14,MonsterGroupTable!$A:$A,1,0)))))))</f>
        <v/>
      </c>
      <c r="AN14" s="2" t="str">
        <f>IF(AND(ISBLANK(AM14),OR(NOT(ISBLANK(AO14)),NOT(ISBLANK(AP14)))),#N/A,
IF(ISBLANK(AM14),"",
IF(AND(NOT(ISERROR(VLOOKUP(AM14,MonsterTable!$A:$B,MATCH(MonsterTable!$B$1,MonsterTable!$A$1:$B$1,0),0))),OR(ISBLANK(AO14),ISBLANK(AP14))),#N/A,
IFERROR(VLOOKUP(AM14,MonsterTable!$A:$B,MATCH(MonsterTable!$B$1,MonsterTable!$A$1:$B$1,0),0),
IF(OR(NOT(ISBLANK(AO14)),ISBLANK(AP14)),#N/A,
IF(AM14="empty","empty",
VLOOKUP(AM14,MonsterGroupTable!$A:$A,1,0)))))))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I14" s="2" t="str">
        <f>IF(AND(ISBLANK(BH14),OR(NOT(ISBLANK(BJ14)),NOT(ISBLANK(BK14)))),#N/A,
IF(ISBLANK(BH14),"",
IF(AND(NOT(ISERROR(VLOOKUP(BH14,MonsterTable!$A:$B,MATCH(MonsterTable!$B$1,MonsterTable!$A$1:$B$1,0),0))),OR(ISBLANK(BJ14),ISBLANK(BK14))),#N/A,
IFERROR(VLOOKUP(BH14,MonsterTable!$A:$B,MATCH(MonsterTable!$B$1,MonsterTable!$A$1:$B$1,0),0),
IF(OR(NOT(ISBLANK(BJ14)),ISBLANK(BK14)),#N/A,
IF(BH14="empty","empty",
VLOOKUP(BH14,MonsterGroupTable!$A:$A,1,0)))))))</f>
        <v/>
      </c>
      <c r="BP14" s="2" t="str">
        <f>IF(AND(ISBLANK(BO14),OR(NOT(ISBLANK(BQ14)),NOT(ISBLANK(BR14)))),#N/A,
IF(ISBLANK(BO14),"",
IF(AND(NOT(ISERROR(VLOOKUP(BO14,MonsterTable!$A:$B,MATCH(MonsterTable!$B$1,MonsterTable!$A$1:$B$1,0),0))),OR(ISBLANK(BQ14),ISBLANK(BR14))),#N/A,
IFERROR(VLOOKUP(BO14,MonsterTable!$A:$B,MATCH(MonsterTable!$B$1,MonsterTable!$A$1:$B$1,0),0),
IF(OR(NOT(ISBLANK(BQ14)),ISBLANK(BR14)),#N/A,
IF(BO14="empty","empty",
VLOOKUP(BO14,MonsterGroupTable!$A:$A,1,0)))))))</f>
        <v/>
      </c>
    </row>
    <row r="15" spans="1:73">
      <c r="A15" t="s">
        <v>313</v>
      </c>
      <c r="C15" t="str">
        <f t="shared" si="0"/>
        <v>16,5,0.2,0,27,5,0.2,0</v>
      </c>
      <c r="D15" s="1" t="s">
        <v>291</v>
      </c>
      <c r="E15" s="2">
        <f>IF(AND(ISBLANK(D15),OR(NOT(ISBLANK(F15)),NOT(ISBLANK(G15)))),#N/A,
IF(ISBLANK(D15),"",
IF(AND(NOT(ISERROR(VLOOKUP(D15,MonsterTable!$A:$B,MATCH(MonsterTable!$B$1,MonsterTable!$A$1:$B$1,0),0))),OR(ISBLANK(F15),ISBLANK(G15))),#N/A,
IFERROR(VLOOKUP(D15,MonsterTable!$A:$B,MATCH(MonsterTable!$B$1,MonsterTable!$A$1:$B$1,0),0),
IF(OR(NOT(ISBLANK(F15)),ISBLANK(G15)),#N/A,
IF(D15="empty","empty",
VLOOKUP(D15,MonsterGroupTable!$A:$A,1,0)))))))</f>
        <v>16</v>
      </c>
      <c r="F15">
        <v>5</v>
      </c>
      <c r="G15">
        <v>0.2</v>
      </c>
      <c r="H15">
        <v>0</v>
      </c>
      <c r="K15" s="1" t="s">
        <v>302</v>
      </c>
      <c r="L15" s="2">
        <f>IF(AND(ISBLANK(K15),OR(NOT(ISBLANK(M15)),NOT(ISBLANK(N15)))),#N/A,
IF(ISBLANK(K15),"",
IF(AND(NOT(ISERROR(VLOOKUP(K15,MonsterTable!$A:$B,MATCH(MonsterTable!$B$1,MonsterTable!$A$1:$B$1,0),0))),OR(ISBLANK(M15),ISBLANK(N15))),#N/A,
IFERROR(VLOOKUP(K15,MonsterTable!$A:$B,MATCH(MonsterTable!$B$1,MonsterTable!$A$1:$B$1,0),0),
IF(OR(NOT(ISBLANK(M15)),ISBLANK(N15)),#N/A,
IF(K15="empty","empty",
VLOOKUP(K15,MonsterGroupTable!$A:$A,1,0)))))))</f>
        <v>27</v>
      </c>
      <c r="M15">
        <v>5</v>
      </c>
      <c r="N15">
        <v>0.2</v>
      </c>
      <c r="O15">
        <v>0</v>
      </c>
      <c r="S15" s="2" t="str">
        <f>IF(AND(ISBLANK(R15),OR(NOT(ISBLANK(T15)),NOT(ISBLANK(U15)))),#N/A,
IF(ISBLANK(R15),"",
IF(AND(NOT(ISERROR(VLOOKUP(R15,MonsterTable!$A:$B,MATCH(MonsterTable!$B$1,MonsterTable!$A$1:$B$1,0),0))),OR(ISBLANK(T15),ISBLANK(U15))),#N/A,
IFERROR(VLOOKUP(R15,MonsterTable!$A:$B,MATCH(MonsterTable!$B$1,MonsterTable!$A$1:$B$1,0),0),
IF(OR(NOT(ISBLANK(T15)),ISBLANK(U15)),#N/A,
IF(R15="empty","empty",
VLOOKUP(R15,MonsterGroupTable!$A:$A,1,0)))))))</f>
        <v/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G15" s="2" t="str">
        <f>IF(AND(ISBLANK(AF15),OR(NOT(ISBLANK(AH15)),NOT(ISBLANK(AI15)))),#N/A,
IF(ISBLANK(AF15),"",
IF(AND(NOT(ISERROR(VLOOKUP(AF15,MonsterTable!$A:$B,MATCH(MonsterTable!$B$1,MonsterTable!$A$1:$B$1,0),0))),OR(ISBLANK(AH15),ISBLANK(AI15))),#N/A,
IFERROR(VLOOKUP(AF15,MonsterTable!$A:$B,MATCH(MonsterTable!$B$1,MonsterTable!$A$1:$B$1,0),0),
IF(OR(NOT(ISBLANK(AH15)),ISBLANK(AI15)),#N/A,
IF(AF15="empty","empty",
VLOOKUP(AF15,MonsterGroupTable!$A:$A,1,0)))))))</f>
        <v/>
      </c>
      <c r="AN15" s="2" t="str">
        <f>IF(AND(ISBLANK(AM15),OR(NOT(ISBLANK(AO15)),NOT(ISBLANK(AP15)))),#N/A,
IF(ISBLANK(AM15),"",
IF(AND(NOT(ISERROR(VLOOKUP(AM15,MonsterTable!$A:$B,MATCH(MonsterTable!$B$1,MonsterTable!$A$1:$B$1,0),0))),OR(ISBLANK(AO15),ISBLANK(AP15))),#N/A,
IFERROR(VLOOKUP(AM15,MonsterTable!$A:$B,MATCH(MonsterTable!$B$1,MonsterTable!$A$1:$B$1,0),0),
IF(OR(NOT(ISBLANK(AO15)),ISBLANK(AP15)),#N/A,
IF(AM15="empty","empty",
VLOOKUP(AM15,MonsterGroupTable!$A:$A,1,0)))))))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I15" s="2" t="str">
        <f>IF(AND(ISBLANK(BH15),OR(NOT(ISBLANK(BJ15)),NOT(ISBLANK(BK15)))),#N/A,
IF(ISBLANK(BH15),"",
IF(AND(NOT(ISERROR(VLOOKUP(BH15,MonsterTable!$A:$B,MATCH(MonsterTable!$B$1,MonsterTable!$A$1:$B$1,0),0))),OR(ISBLANK(BJ15),ISBLANK(BK15))),#N/A,
IFERROR(VLOOKUP(BH15,MonsterTable!$A:$B,MATCH(MonsterTable!$B$1,MonsterTable!$A$1:$B$1,0),0),
IF(OR(NOT(ISBLANK(BJ15)),ISBLANK(BK15)),#N/A,
IF(BH15="empty","empty",
VLOOKUP(BH15,MonsterGroupTable!$A:$A,1,0)))))))</f>
        <v/>
      </c>
      <c r="BP15" s="2" t="str">
        <f>IF(AND(ISBLANK(BO15),OR(NOT(ISBLANK(BQ15)),NOT(ISBLANK(BR15)))),#N/A,
IF(ISBLANK(BO15),"",
IF(AND(NOT(ISERROR(VLOOKUP(BO15,MonsterTable!$A:$B,MATCH(MonsterTable!$B$1,MonsterTable!$A$1:$B$1,0),0))),OR(ISBLANK(BQ15),ISBLANK(BR15))),#N/A,
IFERROR(VLOOKUP(BO15,MonsterTable!$A:$B,MATCH(MonsterTable!$B$1,MonsterTable!$A$1:$B$1,0),0),
IF(OR(NOT(ISBLANK(BQ15)),ISBLANK(BR15)),#N/A,
IF(BO15="empty","empty",
VLOOKUP(BO15,MonsterGroupTable!$A:$A,1,0)))))))</f>
        <v/>
      </c>
    </row>
    <row r="16" spans="1:73">
      <c r="A16" t="s">
        <v>314</v>
      </c>
      <c r="C16" t="str">
        <f t="shared" si="0"/>
        <v>15,5,0.2,0,32,5,0.2,0</v>
      </c>
      <c r="D16" s="1" t="s">
        <v>290</v>
      </c>
      <c r="E16" s="2">
        <f>IF(AND(ISBLANK(D16),OR(NOT(ISBLANK(F16)),NOT(ISBLANK(G16)))),#N/A,
IF(ISBLANK(D16),"",
IF(AND(NOT(ISERROR(VLOOKUP(D16,MonsterTable!$A:$B,MATCH(MonsterTable!$B$1,MonsterTable!$A$1:$B$1,0),0))),OR(ISBLANK(F16),ISBLANK(G16))),#N/A,
IFERROR(VLOOKUP(D16,MonsterTable!$A:$B,MATCH(MonsterTable!$B$1,MonsterTable!$A$1:$B$1,0),0),
IF(OR(NOT(ISBLANK(F16)),ISBLANK(G16)),#N/A,
IF(D16="empty","empty",
VLOOKUP(D16,MonsterGroupTable!$A:$A,1,0)))))))</f>
        <v>15</v>
      </c>
      <c r="F16">
        <v>5</v>
      </c>
      <c r="G16">
        <v>0.2</v>
      </c>
      <c r="H16">
        <v>0</v>
      </c>
      <c r="K16" s="1" t="s">
        <v>306</v>
      </c>
      <c r="L16" s="2">
        <f>IF(AND(ISBLANK(K16),OR(NOT(ISBLANK(M16)),NOT(ISBLANK(N16)))),#N/A,
IF(ISBLANK(K16),"",
IF(AND(NOT(ISERROR(VLOOKUP(K16,MonsterTable!$A:$B,MATCH(MonsterTable!$B$1,MonsterTable!$A$1:$B$1,0),0))),OR(ISBLANK(M16),ISBLANK(N16))),#N/A,
IFERROR(VLOOKUP(K16,MonsterTable!$A:$B,MATCH(MonsterTable!$B$1,MonsterTable!$A$1:$B$1,0),0),
IF(OR(NOT(ISBLANK(M16)),ISBLANK(N16)),#N/A,
IF(K16="empty","empty",
VLOOKUP(K16,MonsterGroupTable!$A:$A,1,0)))))))</f>
        <v>32</v>
      </c>
      <c r="M16">
        <v>5</v>
      </c>
      <c r="N16">
        <v>0.2</v>
      </c>
      <c r="O16">
        <v>0</v>
      </c>
      <c r="S16" s="2" t="str">
        <f>IF(AND(ISBLANK(R16),OR(NOT(ISBLANK(T16)),NOT(ISBLANK(U16)))),#N/A,
IF(ISBLANK(R16),"",
IF(AND(NOT(ISERROR(VLOOKUP(R16,MonsterTable!$A:$B,MATCH(MonsterTable!$B$1,MonsterTable!$A$1:$B$1,0),0))),OR(ISBLANK(T16),ISBLANK(U16))),#N/A,
IFERROR(VLOOKUP(R16,MonsterTable!$A:$B,MATCH(MonsterTable!$B$1,MonsterTable!$A$1:$B$1,0),0),
IF(OR(NOT(ISBLANK(T16)),ISBLANK(U16)),#N/A,
IF(R16="empty","empty",
VLOOKUP(R16,MonsterGroupTable!$A:$A,1,0)))))))</f>
        <v/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G16" s="2" t="str">
        <f>IF(AND(ISBLANK(AF16),OR(NOT(ISBLANK(AH16)),NOT(ISBLANK(AI16)))),#N/A,
IF(ISBLANK(AF16),"",
IF(AND(NOT(ISERROR(VLOOKUP(AF16,MonsterTable!$A:$B,MATCH(MonsterTable!$B$1,MonsterTable!$A$1:$B$1,0),0))),OR(ISBLANK(AH16),ISBLANK(AI16))),#N/A,
IFERROR(VLOOKUP(AF16,MonsterTable!$A:$B,MATCH(MonsterTable!$B$1,MonsterTable!$A$1:$B$1,0),0),
IF(OR(NOT(ISBLANK(AH16)),ISBLANK(AI16)),#N/A,
IF(AF16="empty","empty",
VLOOKUP(AF16,MonsterGroupTable!$A:$A,1,0)))))))</f>
        <v/>
      </c>
      <c r="AN16" s="2" t="str">
        <f>IF(AND(ISBLANK(AM16),OR(NOT(ISBLANK(AO16)),NOT(ISBLANK(AP16)))),#N/A,
IF(ISBLANK(AM16),"",
IF(AND(NOT(ISERROR(VLOOKUP(AM16,MonsterTable!$A:$B,MATCH(MonsterTable!$B$1,MonsterTable!$A$1:$B$1,0),0))),OR(ISBLANK(AO16),ISBLANK(AP16))),#N/A,
IFERROR(VLOOKUP(AM16,MonsterTable!$A:$B,MATCH(MonsterTable!$B$1,MonsterTable!$A$1:$B$1,0),0),
IF(OR(NOT(ISBLANK(AO16)),ISBLANK(AP16)),#N/A,
IF(AM16="empty","empty",
VLOOKUP(AM16,MonsterGroupTable!$A:$A,1,0)))))))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I16" s="2" t="str">
        <f>IF(AND(ISBLANK(BH16),OR(NOT(ISBLANK(BJ16)),NOT(ISBLANK(BK16)))),#N/A,
IF(ISBLANK(BH16),"",
IF(AND(NOT(ISERROR(VLOOKUP(BH16,MonsterTable!$A:$B,MATCH(MonsterTable!$B$1,MonsterTable!$A$1:$B$1,0),0))),OR(ISBLANK(BJ16),ISBLANK(BK16))),#N/A,
IFERROR(VLOOKUP(BH16,MonsterTable!$A:$B,MATCH(MonsterTable!$B$1,MonsterTable!$A$1:$B$1,0),0),
IF(OR(NOT(ISBLANK(BJ16)),ISBLANK(BK16)),#N/A,
IF(BH16="empty","empty",
VLOOKUP(BH16,MonsterGroupTable!$A:$A,1,0)))))))</f>
        <v/>
      </c>
      <c r="BP16" s="2" t="str">
        <f>IF(AND(ISBLANK(BO16),OR(NOT(ISBLANK(BQ16)),NOT(ISBLANK(BR16)))),#N/A,
IF(ISBLANK(BO16),"",
IF(AND(NOT(ISERROR(VLOOKUP(BO16,MonsterTable!$A:$B,MATCH(MonsterTable!$B$1,MonsterTable!$A$1:$B$1,0),0))),OR(ISBLANK(BQ16),ISBLANK(BR16))),#N/A,
IFERROR(VLOOKUP(BO16,MonsterTable!$A:$B,MATCH(MonsterTable!$B$1,MonsterTable!$A$1:$B$1,0),0),
IF(OR(NOT(ISBLANK(BQ16)),ISBLANK(BR16)),#N/A,
IF(BO16="empty","empty",
VLOOKUP(BO16,MonsterGroupTable!$A:$A,1,0)))))))</f>
        <v/>
      </c>
    </row>
    <row r="17" spans="1:68">
      <c r="A17" t="s">
        <v>315</v>
      </c>
      <c r="C17" t="str">
        <f t="shared" si="0"/>
        <v>13,5,0.2,0,14,5,0.2,0</v>
      </c>
      <c r="D17" s="1" t="s">
        <v>31</v>
      </c>
      <c r="E17" s="2">
        <f>IF(AND(ISBLANK(D17),OR(NOT(ISBLANK(F17)),NOT(ISBLANK(G17)))),#N/A,
IF(ISBLANK(D17),"",
IF(AND(NOT(ISERROR(VLOOKUP(D17,MonsterTable!$A:$B,MATCH(MonsterTable!$B$1,MonsterTable!$A$1:$B$1,0),0))),OR(ISBLANK(F17),ISBLANK(G17))),#N/A,
IFERROR(VLOOKUP(D17,MonsterTable!$A:$B,MATCH(MonsterTable!$B$1,MonsterTable!$A$1:$B$1,0),0),
IF(OR(NOT(ISBLANK(F17)),ISBLANK(G17)),#N/A,
IF(D17="empty","empty",
VLOOKUP(D17,MonsterGroupTable!$A:$A,1,0)))))))</f>
        <v>13</v>
      </c>
      <c r="F17">
        <v>5</v>
      </c>
      <c r="G17">
        <v>0.2</v>
      </c>
      <c r="H17">
        <v>0</v>
      </c>
      <c r="K17" s="1" t="s">
        <v>32</v>
      </c>
      <c r="L17" s="2">
        <f>IF(AND(ISBLANK(K17),OR(NOT(ISBLANK(M17)),NOT(ISBLANK(N17)))),#N/A,
IF(ISBLANK(K17),"",
IF(AND(NOT(ISERROR(VLOOKUP(K17,MonsterTable!$A:$B,MATCH(MonsterTable!$B$1,MonsterTable!$A$1:$B$1,0),0))),OR(ISBLANK(M17),ISBLANK(N17))),#N/A,
IFERROR(VLOOKUP(K17,MonsterTable!$A:$B,MATCH(MonsterTable!$B$1,MonsterTable!$A$1:$B$1,0),0),
IF(OR(NOT(ISBLANK(M17)),ISBLANK(N17)),#N/A,
IF(K17="empty","empty",
VLOOKUP(K17,MonsterGroupTable!$A:$A,1,0)))))))</f>
        <v>14</v>
      </c>
      <c r="M17">
        <v>5</v>
      </c>
      <c r="N17">
        <v>0.2</v>
      </c>
      <c r="O17">
        <v>0</v>
      </c>
      <c r="S17" s="2" t="str">
        <f>IF(AND(ISBLANK(R17),OR(NOT(ISBLANK(T17)),NOT(ISBLANK(U17)))),#N/A,
IF(ISBLANK(R17),"",
IF(AND(NOT(ISERROR(VLOOKUP(R17,MonsterTable!$A:$B,MATCH(MonsterTable!$B$1,MonsterTable!$A$1:$B$1,0),0))),OR(ISBLANK(T17),ISBLANK(U17))),#N/A,
IFERROR(VLOOKUP(R17,MonsterTable!$A:$B,MATCH(MonsterTable!$B$1,MonsterTable!$A$1:$B$1,0),0),
IF(OR(NOT(ISBLANK(T17)),ISBLANK(U17)),#N/A,
IF(R17="empty","empty",
VLOOKUP(R17,MonsterGroupTable!$A:$A,1,0)))))))</f>
        <v/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G17" s="2" t="str">
        <f>IF(AND(ISBLANK(AF17),OR(NOT(ISBLANK(AH17)),NOT(ISBLANK(AI17)))),#N/A,
IF(ISBLANK(AF17),"",
IF(AND(NOT(ISERROR(VLOOKUP(AF17,MonsterTable!$A:$B,MATCH(MonsterTable!$B$1,MonsterTable!$A$1:$B$1,0),0))),OR(ISBLANK(AH17),ISBLANK(AI17))),#N/A,
IFERROR(VLOOKUP(AF17,MonsterTable!$A:$B,MATCH(MonsterTable!$B$1,MonsterTable!$A$1:$B$1,0),0),
IF(OR(NOT(ISBLANK(AH17)),ISBLANK(AI17)),#N/A,
IF(AF17="empty","empty",
VLOOKUP(AF17,MonsterGroupTable!$A:$A,1,0)))))))</f>
        <v/>
      </c>
      <c r="AN17" s="2" t="str">
        <f>IF(AND(ISBLANK(AM17),OR(NOT(ISBLANK(AO17)),NOT(ISBLANK(AP17)))),#N/A,
IF(ISBLANK(AM17),"",
IF(AND(NOT(ISERROR(VLOOKUP(AM17,MonsterTable!$A:$B,MATCH(MonsterTable!$B$1,MonsterTable!$A$1:$B$1,0),0))),OR(ISBLANK(AO17),ISBLANK(AP17))),#N/A,
IFERROR(VLOOKUP(AM17,MonsterTable!$A:$B,MATCH(MonsterTable!$B$1,MonsterTable!$A$1:$B$1,0),0),
IF(OR(NOT(ISBLANK(AO17)),ISBLANK(AP17)),#N/A,
IF(AM17="empty","empty",
VLOOKUP(AM17,MonsterGroupTable!$A:$A,1,0)))))))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I17" s="2" t="str">
        <f>IF(AND(ISBLANK(BH17),OR(NOT(ISBLANK(BJ17)),NOT(ISBLANK(BK17)))),#N/A,
IF(ISBLANK(BH17),"",
IF(AND(NOT(ISERROR(VLOOKUP(BH17,MonsterTable!$A:$B,MATCH(MonsterTable!$B$1,MonsterTable!$A$1:$B$1,0),0))),OR(ISBLANK(BJ17),ISBLANK(BK17))),#N/A,
IFERROR(VLOOKUP(BH17,MonsterTable!$A:$B,MATCH(MonsterTable!$B$1,MonsterTable!$A$1:$B$1,0),0),
IF(OR(NOT(ISBLANK(BJ17)),ISBLANK(BK17)),#N/A,
IF(BH17="empty","empty",
VLOOKUP(BH17,MonsterGroupTable!$A:$A,1,0)))))))</f>
        <v/>
      </c>
      <c r="BP17" s="2" t="str">
        <f>IF(AND(ISBLANK(BO17),OR(NOT(ISBLANK(BQ17)),NOT(ISBLANK(BR17)))),#N/A,
IF(ISBLANK(BO17),"",
IF(AND(NOT(ISERROR(VLOOKUP(BO17,MonsterTable!$A:$B,MATCH(MonsterTable!$B$1,MonsterTable!$A$1:$B$1,0),0))),OR(ISBLANK(BQ17),ISBLANK(BR17))),#N/A,
IFERROR(VLOOKUP(BO17,MonsterTable!$A:$B,MATCH(MonsterTable!$B$1,MonsterTable!$A$1:$B$1,0),0),
IF(OR(NOT(ISBLANK(BQ17)),ISBLANK(BR17)),#N/A,
IF(BO17="empty","empty",
VLOOKUP(BO17,MonsterGroupTable!$A:$A,1,0)))))))</f>
        <v/>
      </c>
    </row>
    <row r="18" spans="1:68">
      <c r="A18" t="s">
        <v>316</v>
      </c>
      <c r="C18" t="str">
        <f t="shared" si="0"/>
        <v>21,5,0.2,0,28,5,0.2,0</v>
      </c>
      <c r="D18" s="1" t="s">
        <v>296</v>
      </c>
      <c r="E18" s="2">
        <f>IF(AND(ISBLANK(D18),OR(NOT(ISBLANK(F18)),NOT(ISBLANK(G18)))),#N/A,
IF(ISBLANK(D18),"",
IF(AND(NOT(ISERROR(VLOOKUP(D18,MonsterTable!$A:$B,MATCH(MonsterTable!$B$1,MonsterTable!$A$1:$B$1,0),0))),OR(ISBLANK(F18),ISBLANK(G18))),#N/A,
IFERROR(VLOOKUP(D18,MonsterTable!$A:$B,MATCH(MonsterTable!$B$1,MonsterTable!$A$1:$B$1,0),0),
IF(OR(NOT(ISBLANK(F18)),ISBLANK(G18)),#N/A,
IF(D18="empty","empty",
VLOOKUP(D18,MonsterGroupTable!$A:$A,1,0)))))))</f>
        <v>21</v>
      </c>
      <c r="F18">
        <v>5</v>
      </c>
      <c r="G18">
        <v>0.2</v>
      </c>
      <c r="H18">
        <v>0</v>
      </c>
      <c r="K18" s="1" t="s">
        <v>303</v>
      </c>
      <c r="L18" s="2">
        <f>IF(AND(ISBLANK(K18),OR(NOT(ISBLANK(M18)),NOT(ISBLANK(N18)))),#N/A,
IF(ISBLANK(K18),"",
IF(AND(NOT(ISERROR(VLOOKUP(K18,MonsterTable!$A:$B,MATCH(MonsterTable!$B$1,MonsterTable!$A$1:$B$1,0),0))),OR(ISBLANK(M18),ISBLANK(N18))),#N/A,
IFERROR(VLOOKUP(K18,MonsterTable!$A:$B,MATCH(MonsterTable!$B$1,MonsterTable!$A$1:$B$1,0),0),
IF(OR(NOT(ISBLANK(M18)),ISBLANK(N18)),#N/A,
IF(K18="empty","empty",
VLOOKUP(K18,MonsterGroupTable!$A:$A,1,0)))))))</f>
        <v>28</v>
      </c>
      <c r="M18">
        <v>5</v>
      </c>
      <c r="N18">
        <v>0.2</v>
      </c>
      <c r="O18">
        <v>0</v>
      </c>
      <c r="S18" s="2" t="str">
        <f>IF(AND(ISBLANK(R18),OR(NOT(ISBLANK(T18)),NOT(ISBLANK(U18)))),#N/A,
IF(ISBLANK(R18),"",
IF(AND(NOT(ISERROR(VLOOKUP(R18,MonsterTable!$A:$B,MATCH(MonsterTable!$B$1,MonsterTable!$A$1:$B$1,0),0))),OR(ISBLANK(T18),ISBLANK(U18))),#N/A,
IFERROR(VLOOKUP(R18,MonsterTable!$A:$B,MATCH(MonsterTable!$B$1,MonsterTable!$A$1:$B$1,0),0),
IF(OR(NOT(ISBLANK(T18)),ISBLANK(U18)),#N/A,
IF(R18="empty","empty",
VLOOKUP(R18,MonsterGroupTable!$A:$A,1,0)))))))</f>
        <v/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G18" s="2" t="str">
        <f>IF(AND(ISBLANK(AF18),OR(NOT(ISBLANK(AH18)),NOT(ISBLANK(AI18)))),#N/A,
IF(ISBLANK(AF18),"",
IF(AND(NOT(ISERROR(VLOOKUP(AF18,MonsterTable!$A:$B,MATCH(MonsterTable!$B$1,MonsterTable!$A$1:$B$1,0),0))),OR(ISBLANK(AH18),ISBLANK(AI18))),#N/A,
IFERROR(VLOOKUP(AF18,MonsterTable!$A:$B,MATCH(MonsterTable!$B$1,MonsterTable!$A$1:$B$1,0),0),
IF(OR(NOT(ISBLANK(AH18)),ISBLANK(AI18)),#N/A,
IF(AF18="empty","empty",
VLOOKUP(AF18,MonsterGroupTable!$A:$A,1,0)))))))</f>
        <v/>
      </c>
      <c r="AN18" s="2" t="str">
        <f>IF(AND(ISBLANK(AM18),OR(NOT(ISBLANK(AO18)),NOT(ISBLANK(AP18)))),#N/A,
IF(ISBLANK(AM18),"",
IF(AND(NOT(ISERROR(VLOOKUP(AM18,MonsterTable!$A:$B,MATCH(MonsterTable!$B$1,MonsterTable!$A$1:$B$1,0),0))),OR(ISBLANK(AO18),ISBLANK(AP18))),#N/A,
IFERROR(VLOOKUP(AM18,MonsterTable!$A:$B,MATCH(MonsterTable!$B$1,MonsterTable!$A$1:$B$1,0),0),
IF(OR(NOT(ISBLANK(AO18)),ISBLANK(AP18)),#N/A,
IF(AM18="empty","empty",
VLOOKUP(AM18,MonsterGroupTable!$A:$A,1,0)))))))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I18" s="2" t="str">
        <f>IF(AND(ISBLANK(BH18),OR(NOT(ISBLANK(BJ18)),NOT(ISBLANK(BK18)))),#N/A,
IF(ISBLANK(BH18),"",
IF(AND(NOT(ISERROR(VLOOKUP(BH18,MonsterTable!$A:$B,MATCH(MonsterTable!$B$1,MonsterTable!$A$1:$B$1,0),0))),OR(ISBLANK(BJ18),ISBLANK(BK18))),#N/A,
IFERROR(VLOOKUP(BH18,MonsterTable!$A:$B,MATCH(MonsterTable!$B$1,MonsterTable!$A$1:$B$1,0),0),
IF(OR(NOT(ISBLANK(BJ18)),ISBLANK(BK18)),#N/A,
IF(BH18="empty","empty",
VLOOKUP(BH18,MonsterGroupTable!$A:$A,1,0)))))))</f>
        <v/>
      </c>
      <c r="BP18" s="2" t="str">
        <f>IF(AND(ISBLANK(BO18),OR(NOT(ISBLANK(BQ18)),NOT(ISBLANK(BR18)))),#N/A,
IF(ISBLANK(BO18),"",
IF(AND(NOT(ISERROR(VLOOKUP(BO18,MonsterTable!$A:$B,MATCH(MonsterTable!$B$1,MonsterTable!$A$1:$B$1,0),0))),OR(ISBLANK(BQ18),ISBLANK(BR18))),#N/A,
IFERROR(VLOOKUP(BO18,MonsterTable!$A:$B,MATCH(MonsterTable!$B$1,MonsterTable!$A$1:$B$1,0),0),
IF(OR(NOT(ISBLANK(BQ18)),ISBLANK(BR18)),#N/A,
IF(BO18="empty","empty",
VLOOKUP(BO18,MonsterGroupTable!$A:$A,1,0)))))))</f>
        <v/>
      </c>
    </row>
    <row r="19" spans="1:68">
      <c r="A19" t="s">
        <v>317</v>
      </c>
      <c r="C19" t="str">
        <f t="shared" si="0"/>
        <v>25,5,0.2,0,30,5,0.2,0</v>
      </c>
      <c r="D19" s="1" t="s">
        <v>300</v>
      </c>
      <c r="E19" s="2">
        <f>IF(AND(ISBLANK(D19),OR(NOT(ISBLANK(F19)),NOT(ISBLANK(G19)))),#N/A,
IF(ISBLANK(D19),"",
IF(AND(NOT(ISERROR(VLOOKUP(D19,MonsterTable!$A:$B,MATCH(MonsterTable!$B$1,MonsterTable!$A$1:$B$1,0),0))),OR(ISBLANK(F19),ISBLANK(G19))),#N/A,
IFERROR(VLOOKUP(D19,MonsterTable!$A:$B,MATCH(MonsterTable!$B$1,MonsterTable!$A$1:$B$1,0),0),
IF(OR(NOT(ISBLANK(F19)),ISBLANK(G19)),#N/A,
IF(D19="empty","empty",
VLOOKUP(D19,MonsterGroupTable!$A:$A,1,0)))))))</f>
        <v>25</v>
      </c>
      <c r="F19">
        <v>5</v>
      </c>
      <c r="G19">
        <v>0.2</v>
      </c>
      <c r="H19">
        <v>0</v>
      </c>
      <c r="K19" s="1" t="s">
        <v>304</v>
      </c>
      <c r="L19" s="2">
        <f>IF(AND(ISBLANK(K19),OR(NOT(ISBLANK(M19)),NOT(ISBLANK(N19)))),#N/A,
IF(ISBLANK(K19),"",
IF(AND(NOT(ISERROR(VLOOKUP(K19,MonsterTable!$A:$B,MATCH(MonsterTable!$B$1,MonsterTable!$A$1:$B$1,0),0))),OR(ISBLANK(M19),ISBLANK(N19))),#N/A,
IFERROR(VLOOKUP(K19,MonsterTable!$A:$B,MATCH(MonsterTable!$B$1,MonsterTable!$A$1:$B$1,0),0),
IF(OR(NOT(ISBLANK(M19)),ISBLANK(N19)),#N/A,
IF(K19="empty","empty",
VLOOKUP(K19,MonsterGroupTable!$A:$A,1,0)))))))</f>
        <v>30</v>
      </c>
      <c r="M19">
        <v>5</v>
      </c>
      <c r="N19">
        <v>0.2</v>
      </c>
      <c r="O19">
        <v>0</v>
      </c>
      <c r="S19" s="2" t="str">
        <f>IF(AND(ISBLANK(R19),OR(NOT(ISBLANK(T19)),NOT(ISBLANK(U19)))),#N/A,
IF(ISBLANK(R19),"",
IF(AND(NOT(ISERROR(VLOOKUP(R19,MonsterTable!$A:$B,MATCH(MonsterTable!$B$1,MonsterTable!$A$1:$B$1,0),0))),OR(ISBLANK(T19),ISBLANK(U19))),#N/A,
IFERROR(VLOOKUP(R19,MonsterTable!$A:$B,MATCH(MonsterTable!$B$1,MonsterTable!$A$1:$B$1,0),0),
IF(OR(NOT(ISBLANK(T19)),ISBLANK(U19)),#N/A,
IF(R19="empty","empty",
VLOOKUP(R19,MonsterGroupTable!$A:$A,1,0)))))))</f>
        <v/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G19" s="2" t="str">
        <f>IF(AND(ISBLANK(AF19),OR(NOT(ISBLANK(AH19)),NOT(ISBLANK(AI19)))),#N/A,
IF(ISBLANK(AF19),"",
IF(AND(NOT(ISERROR(VLOOKUP(AF19,MonsterTable!$A:$B,MATCH(MonsterTable!$B$1,MonsterTable!$A$1:$B$1,0),0))),OR(ISBLANK(AH19),ISBLANK(AI19))),#N/A,
IFERROR(VLOOKUP(AF19,MonsterTable!$A:$B,MATCH(MonsterTable!$B$1,MonsterTable!$A$1:$B$1,0),0),
IF(OR(NOT(ISBLANK(AH19)),ISBLANK(AI19)),#N/A,
IF(AF19="empty","empty",
VLOOKUP(AF19,MonsterGroupTable!$A:$A,1,0)))))))</f>
        <v/>
      </c>
      <c r="AN19" s="2" t="str">
        <f>IF(AND(ISBLANK(AM19),OR(NOT(ISBLANK(AO19)),NOT(ISBLANK(AP19)))),#N/A,
IF(ISBLANK(AM19),"",
IF(AND(NOT(ISERROR(VLOOKUP(AM19,MonsterTable!$A:$B,MATCH(MonsterTable!$B$1,MonsterTable!$A$1:$B$1,0),0))),OR(ISBLANK(AO19),ISBLANK(AP19))),#N/A,
IFERROR(VLOOKUP(AM19,MonsterTable!$A:$B,MATCH(MonsterTable!$B$1,MonsterTable!$A$1:$B$1,0),0),
IF(OR(NOT(ISBLANK(AO19)),ISBLANK(AP19)),#N/A,
IF(AM19="empty","empty",
VLOOKUP(AM19,MonsterGroupTable!$A:$A,1,0)))))))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I19" s="2" t="str">
        <f>IF(AND(ISBLANK(BH19),OR(NOT(ISBLANK(BJ19)),NOT(ISBLANK(BK19)))),#N/A,
IF(ISBLANK(BH19),"",
IF(AND(NOT(ISERROR(VLOOKUP(BH19,MonsterTable!$A:$B,MATCH(MonsterTable!$B$1,MonsterTable!$A$1:$B$1,0),0))),OR(ISBLANK(BJ19),ISBLANK(BK19))),#N/A,
IFERROR(VLOOKUP(BH19,MonsterTable!$A:$B,MATCH(MonsterTable!$B$1,MonsterTable!$A$1:$B$1,0),0),
IF(OR(NOT(ISBLANK(BJ19)),ISBLANK(BK19)),#N/A,
IF(BH19="empty","empty",
VLOOKUP(BH19,MonsterGroupTable!$A:$A,1,0)))))))</f>
        <v/>
      </c>
      <c r="BP19" s="2" t="str">
        <f>IF(AND(ISBLANK(BO19),OR(NOT(ISBLANK(BQ19)),NOT(ISBLANK(BR19)))),#N/A,
IF(ISBLANK(BO19),"",
IF(AND(NOT(ISERROR(VLOOKUP(BO19,MonsterTable!$A:$B,MATCH(MonsterTable!$B$1,MonsterTable!$A$1:$B$1,0),0))),OR(ISBLANK(BQ19),ISBLANK(BR19))),#N/A,
IFERROR(VLOOKUP(BO19,MonsterTable!$A:$B,MATCH(MonsterTable!$B$1,MonsterTable!$A$1:$B$1,0),0),
IF(OR(NOT(ISBLANK(BQ19)),ISBLANK(BR19)),#N/A,
IF(BO19="empty","empty",
VLOOKUP(BO19,MonsterGroupTable!$A:$A,1,0)))))))</f>
        <v/>
      </c>
    </row>
    <row r="20" spans="1:68">
      <c r="A20" t="s">
        <v>318</v>
      </c>
      <c r="C20" t="str">
        <f t="shared" si="0"/>
        <v>26,5,0.2,0,31,5,0.2,0</v>
      </c>
      <c r="D20" s="1" t="s">
        <v>301</v>
      </c>
      <c r="E20" s="2">
        <f>IF(AND(ISBLANK(D20),OR(NOT(ISBLANK(F20)),NOT(ISBLANK(G20)))),#N/A,
IF(ISBLANK(D20),"",
IF(AND(NOT(ISERROR(VLOOKUP(D20,MonsterTable!$A:$B,MATCH(MonsterTable!$B$1,MonsterTable!$A$1:$B$1,0),0))),OR(ISBLANK(F20),ISBLANK(G20))),#N/A,
IFERROR(VLOOKUP(D20,MonsterTable!$A:$B,MATCH(MonsterTable!$B$1,MonsterTable!$A$1:$B$1,0),0),
IF(OR(NOT(ISBLANK(F20)),ISBLANK(G20)),#N/A,
IF(D20="empty","empty",
VLOOKUP(D20,MonsterGroupTable!$A:$A,1,0)))))))</f>
        <v>26</v>
      </c>
      <c r="F20">
        <v>5</v>
      </c>
      <c r="G20">
        <v>0.2</v>
      </c>
      <c r="H20">
        <v>0</v>
      </c>
      <c r="K20" s="1" t="s">
        <v>305</v>
      </c>
      <c r="L20" s="2">
        <f>IF(AND(ISBLANK(K20),OR(NOT(ISBLANK(M20)),NOT(ISBLANK(N20)))),#N/A,
IF(ISBLANK(K20),"",
IF(AND(NOT(ISERROR(VLOOKUP(K20,MonsterTable!$A:$B,MATCH(MonsterTable!$B$1,MonsterTable!$A$1:$B$1,0),0))),OR(ISBLANK(M20),ISBLANK(N20))),#N/A,
IFERROR(VLOOKUP(K20,MonsterTable!$A:$B,MATCH(MonsterTable!$B$1,MonsterTable!$A$1:$B$1,0),0),
IF(OR(NOT(ISBLANK(M20)),ISBLANK(N20)),#N/A,
IF(K20="empty","empty",
VLOOKUP(K20,MonsterGroupTable!$A:$A,1,0)))))))</f>
        <v>31</v>
      </c>
      <c r="M20">
        <v>5</v>
      </c>
      <c r="N20">
        <v>0.2</v>
      </c>
      <c r="O20">
        <v>0</v>
      </c>
      <c r="S20" s="2" t="str">
        <f>IF(AND(ISBLANK(R20),OR(NOT(ISBLANK(T20)),NOT(ISBLANK(U20)))),#N/A,
IF(ISBLANK(R20),"",
IF(AND(NOT(ISERROR(VLOOKUP(R20,MonsterTable!$A:$B,MATCH(MonsterTable!$B$1,MonsterTable!$A$1:$B$1,0),0))),OR(ISBLANK(T20),ISBLANK(U20))),#N/A,
IFERROR(VLOOKUP(R20,MonsterTable!$A:$B,MATCH(MonsterTable!$B$1,MonsterTable!$A$1:$B$1,0),0),
IF(OR(NOT(ISBLANK(T20)),ISBLANK(U20)),#N/A,
IF(R20="empty","empty",
VLOOKUP(R20,MonsterGroupTable!$A:$A,1,0)))))))</f>
        <v/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G20" s="2" t="str">
        <f>IF(AND(ISBLANK(AF20),OR(NOT(ISBLANK(AH20)),NOT(ISBLANK(AI20)))),#N/A,
IF(ISBLANK(AF20),"",
IF(AND(NOT(ISERROR(VLOOKUP(AF20,MonsterTable!$A:$B,MATCH(MonsterTable!$B$1,MonsterTable!$A$1:$B$1,0),0))),OR(ISBLANK(AH20),ISBLANK(AI20))),#N/A,
IFERROR(VLOOKUP(AF20,MonsterTable!$A:$B,MATCH(MonsterTable!$B$1,MonsterTable!$A$1:$B$1,0),0),
IF(OR(NOT(ISBLANK(AH20)),ISBLANK(AI20)),#N/A,
IF(AF20="empty","empty",
VLOOKUP(AF20,MonsterGroupTable!$A:$A,1,0)))))))</f>
        <v/>
      </c>
      <c r="AN20" s="2" t="str">
        <f>IF(AND(ISBLANK(AM20),OR(NOT(ISBLANK(AO20)),NOT(ISBLANK(AP20)))),#N/A,
IF(ISBLANK(AM20),"",
IF(AND(NOT(ISERROR(VLOOKUP(AM20,MonsterTable!$A:$B,MATCH(MonsterTable!$B$1,MonsterTable!$A$1:$B$1,0),0))),OR(ISBLANK(AO20),ISBLANK(AP20))),#N/A,
IFERROR(VLOOKUP(AM20,MonsterTable!$A:$B,MATCH(MonsterTable!$B$1,MonsterTable!$A$1:$B$1,0),0),
IF(OR(NOT(ISBLANK(AO20)),ISBLANK(AP20)),#N/A,
IF(AM20="empty","empty",
VLOOKUP(AM20,MonsterGroupTable!$A:$A,1,0)))))))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I20" s="2" t="str">
        <f>IF(AND(ISBLANK(BH20),OR(NOT(ISBLANK(BJ20)),NOT(ISBLANK(BK20)))),#N/A,
IF(ISBLANK(BH20),"",
IF(AND(NOT(ISERROR(VLOOKUP(BH20,MonsterTable!$A:$B,MATCH(MonsterTable!$B$1,MonsterTable!$A$1:$B$1,0),0))),OR(ISBLANK(BJ20),ISBLANK(BK20))),#N/A,
IFERROR(VLOOKUP(BH20,MonsterTable!$A:$B,MATCH(MonsterTable!$B$1,MonsterTable!$A$1:$B$1,0),0),
IF(OR(NOT(ISBLANK(BJ20)),ISBLANK(BK20)),#N/A,
IF(BH20="empty","empty",
VLOOKUP(BH20,MonsterGroupTable!$A:$A,1,0)))))))</f>
        <v/>
      </c>
      <c r="BP20" s="2" t="str">
        <f>IF(AND(ISBLANK(BO20),OR(NOT(ISBLANK(BQ20)),NOT(ISBLANK(BR20)))),#N/A,
IF(ISBLANK(BO20),"",
IF(AND(NOT(ISERROR(VLOOKUP(BO20,MonsterTable!$A:$B,MATCH(MonsterTable!$B$1,MonsterTable!$A$1:$B$1,0),0))),OR(ISBLANK(BQ20),ISBLANK(BR20))),#N/A,
IFERROR(VLOOKUP(BO20,MonsterTable!$A:$B,MATCH(MonsterTable!$B$1,MonsterTable!$A$1:$B$1,0),0),
IF(OR(NOT(ISBLANK(BQ20)),ISBLANK(BR20)),#N/A,
IF(BO20="empty","empty",
VLOOKUP(BO20,MonsterGroupTable!$A:$A,1,0)))))))</f>
        <v/>
      </c>
    </row>
    <row r="21" spans="1:68">
      <c r="A21" t="s">
        <v>319</v>
      </c>
      <c r="C21" t="str">
        <f t="shared" si="0"/>
        <v>24,5,0.2,0,36,5,0.2,0</v>
      </c>
      <c r="D21" s="1" t="s">
        <v>299</v>
      </c>
      <c r="E21" s="2">
        <f>IF(AND(ISBLANK(D21),OR(NOT(ISBLANK(F21)),NOT(ISBLANK(G21)))),#N/A,
IF(ISBLANK(D21),"",
IF(AND(NOT(ISERROR(VLOOKUP(D21,MonsterTable!$A:$B,MATCH(MonsterTable!$B$1,MonsterTable!$A$1:$B$1,0),0))),OR(ISBLANK(F21),ISBLANK(G21))),#N/A,
IFERROR(VLOOKUP(D21,MonsterTable!$A:$B,MATCH(MonsterTable!$B$1,MonsterTable!$A$1:$B$1,0),0),
IF(OR(NOT(ISBLANK(F21)),ISBLANK(G21)),#N/A,
IF(D21="empty","empty",
VLOOKUP(D21,MonsterGroupTable!$A:$A,1,0)))))))</f>
        <v>24</v>
      </c>
      <c r="F21">
        <v>5</v>
      </c>
      <c r="G21">
        <v>0.2</v>
      </c>
      <c r="H21">
        <v>0</v>
      </c>
      <c r="K21" s="1" t="s">
        <v>310</v>
      </c>
      <c r="L21" s="2">
        <f>IF(AND(ISBLANK(K21),OR(NOT(ISBLANK(M21)),NOT(ISBLANK(N21)))),#N/A,
IF(ISBLANK(K21),"",
IF(AND(NOT(ISERROR(VLOOKUP(K21,MonsterTable!$A:$B,MATCH(MonsterTable!$B$1,MonsterTable!$A$1:$B$1,0),0))),OR(ISBLANK(M21),ISBLANK(N21))),#N/A,
IFERROR(VLOOKUP(K21,MonsterTable!$A:$B,MATCH(MonsterTable!$B$1,MonsterTable!$A$1:$B$1,0),0),
IF(OR(NOT(ISBLANK(M21)),ISBLANK(N21)),#N/A,
IF(K21="empty","empty",
VLOOKUP(K21,MonsterGroupTable!$A:$A,1,0)))))))</f>
        <v>36</v>
      </c>
      <c r="M21">
        <v>5</v>
      </c>
      <c r="N21">
        <v>0.2</v>
      </c>
      <c r="O21">
        <v>0</v>
      </c>
      <c r="S21" s="2" t="str">
        <f>IF(AND(ISBLANK(R21),OR(NOT(ISBLANK(T21)),NOT(ISBLANK(U21)))),#N/A,
IF(ISBLANK(R21),"",
IF(AND(NOT(ISERROR(VLOOKUP(R21,MonsterTable!$A:$B,MATCH(MonsterTable!$B$1,MonsterTable!$A$1:$B$1,0),0))),OR(ISBLANK(T21),ISBLANK(U21))),#N/A,
IFERROR(VLOOKUP(R21,MonsterTable!$A:$B,MATCH(MonsterTable!$B$1,MonsterTable!$A$1:$B$1,0),0),
IF(OR(NOT(ISBLANK(T21)),ISBLANK(U21)),#N/A,
IF(R21="empty","empty",
VLOOKUP(R21,MonsterGroupTable!$A:$A,1,0)))))))</f>
        <v/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G21" s="2" t="str">
        <f>IF(AND(ISBLANK(AF21),OR(NOT(ISBLANK(AH21)),NOT(ISBLANK(AI21)))),#N/A,
IF(ISBLANK(AF21),"",
IF(AND(NOT(ISERROR(VLOOKUP(AF21,MonsterTable!$A:$B,MATCH(MonsterTable!$B$1,MonsterTable!$A$1:$B$1,0),0))),OR(ISBLANK(AH21),ISBLANK(AI21))),#N/A,
IFERROR(VLOOKUP(AF21,MonsterTable!$A:$B,MATCH(MonsterTable!$B$1,MonsterTable!$A$1:$B$1,0),0),
IF(OR(NOT(ISBLANK(AH21)),ISBLANK(AI21)),#N/A,
IF(AF21="empty","empty",
VLOOKUP(AF21,MonsterGroupTable!$A:$A,1,0)))))))</f>
        <v/>
      </c>
      <c r="AN21" s="2" t="str">
        <f>IF(AND(ISBLANK(AM21),OR(NOT(ISBLANK(AO21)),NOT(ISBLANK(AP21)))),#N/A,
IF(ISBLANK(AM21),"",
IF(AND(NOT(ISERROR(VLOOKUP(AM21,MonsterTable!$A:$B,MATCH(MonsterTable!$B$1,MonsterTable!$A$1:$B$1,0),0))),OR(ISBLANK(AO21),ISBLANK(AP21))),#N/A,
IFERROR(VLOOKUP(AM21,MonsterTable!$A:$B,MATCH(MonsterTable!$B$1,MonsterTable!$A$1:$B$1,0),0),
IF(OR(NOT(ISBLANK(AO21)),ISBLANK(AP21)),#N/A,
IF(AM21="empty","empty",
VLOOKUP(AM21,MonsterGroupTable!$A:$A,1,0)))))))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I21" s="2" t="str">
        <f>IF(AND(ISBLANK(BH21),OR(NOT(ISBLANK(BJ21)),NOT(ISBLANK(BK21)))),#N/A,
IF(ISBLANK(BH21),"",
IF(AND(NOT(ISERROR(VLOOKUP(BH21,MonsterTable!$A:$B,MATCH(MonsterTable!$B$1,MonsterTable!$A$1:$B$1,0),0))),OR(ISBLANK(BJ21),ISBLANK(BK21))),#N/A,
IFERROR(VLOOKUP(BH21,MonsterTable!$A:$B,MATCH(MonsterTable!$B$1,MonsterTable!$A$1:$B$1,0),0),
IF(OR(NOT(ISBLANK(BJ21)),ISBLANK(BK21)),#N/A,
IF(BH21="empty","empty",
VLOOKUP(BH21,MonsterGroupTable!$A:$A,1,0)))))))</f>
        <v/>
      </c>
      <c r="BP21" s="2" t="str">
        <f>IF(AND(ISBLANK(BO21),OR(NOT(ISBLANK(BQ21)),NOT(ISBLANK(BR21)))),#N/A,
IF(ISBLANK(BO21),"",
IF(AND(NOT(ISERROR(VLOOKUP(BO21,MonsterTable!$A:$B,MATCH(MonsterTable!$B$1,MonsterTable!$A$1:$B$1,0),0))),OR(ISBLANK(BQ21),ISBLANK(BR21))),#N/A,
IFERROR(VLOOKUP(BO21,MonsterTable!$A:$B,MATCH(MonsterTable!$B$1,MonsterTable!$A$1:$B$1,0),0),
IF(OR(NOT(ISBLANK(BQ21)),ISBLANK(BR21)),#N/A,
IF(BO21="empty","empty",
VLOOKUP(BO21,MonsterGroupTable!$A:$A,1,0)))))))</f>
        <v/>
      </c>
    </row>
    <row r="22" spans="1:68">
      <c r="A22" t="s">
        <v>104</v>
      </c>
      <c r="C22" t="str">
        <f t="shared" si="0"/>
        <v>501,200,0.1,0,501,150,0.07,0</v>
      </c>
      <c r="D22" s="1" t="s">
        <v>12</v>
      </c>
      <c r="E22" s="2">
        <f>IF(AND(ISBLANK(D22),OR(NOT(ISBLANK(F22)),NOT(ISBLANK(G22)))),#N/A,
IF(ISBLANK(D22),"",
IF(AND(NOT(ISERROR(VLOOKUP(D22,MonsterTable!$A:$B,MATCH(MonsterTable!$B$1,MonsterTable!$A$1:$B$1,0),0))),OR(ISBLANK(F22),ISBLANK(G22))),#N/A,
IFERROR(VLOOKUP(D22,MonsterTable!$A:$B,MATCH(MonsterTable!$B$1,MonsterTable!$A$1:$B$1,0),0),
IF(OR(NOT(ISBLANK(F22)),ISBLANK(G22)),#N/A,
IF(D22="empty","empty",
VLOOKUP(D22,MonsterGroupTable!$A:$A,1,0)))))))</f>
        <v>501</v>
      </c>
      <c r="F22">
        <v>200</v>
      </c>
      <c r="G22">
        <v>0.1</v>
      </c>
      <c r="H22">
        <v>0</v>
      </c>
      <c r="K22" s="1" t="s">
        <v>12</v>
      </c>
      <c r="L22" s="2">
        <f>IF(AND(ISBLANK(K22),OR(NOT(ISBLANK(M22)),NOT(ISBLANK(N22)))),#N/A,
IF(ISBLANK(K22),"",
IF(AND(NOT(ISERROR(VLOOKUP(K22,MonsterTable!$A:$B,MATCH(MonsterTable!$B$1,MonsterTable!$A$1:$B$1,0),0))),OR(ISBLANK(M22),ISBLANK(N22))),#N/A,
IFERROR(VLOOKUP(K22,MonsterTable!$A:$B,MATCH(MonsterTable!$B$1,MonsterTable!$A$1:$B$1,0),0),
IF(OR(NOT(ISBLANK(M22)),ISBLANK(N22)),#N/A,
IF(K22="empty","empty",
VLOOKUP(K22,MonsterGroupTable!$A:$A,1,0)))))))</f>
        <v>501</v>
      </c>
      <c r="M22">
        <v>150</v>
      </c>
      <c r="N22">
        <v>7.0000000000000007E-2</v>
      </c>
      <c r="O22">
        <v>0</v>
      </c>
      <c r="S22" s="2" t="str">
        <f>IF(AND(ISBLANK(R22),OR(NOT(ISBLANK(T22)),NOT(ISBLANK(U22)))),#N/A,
IF(ISBLANK(R22),"",
IF(AND(NOT(ISERROR(VLOOKUP(R22,MonsterTable!$A:$B,MATCH(MonsterTable!$B$1,MonsterTable!$A$1:$B$1,0),0))),OR(ISBLANK(T22),ISBLANK(U22))),#N/A,
IFERROR(VLOOKUP(R22,MonsterTable!$A:$B,MATCH(MonsterTable!$B$1,MonsterTable!$A$1:$B$1,0),0),
IF(OR(NOT(ISBLANK(T22)),ISBLANK(U22)),#N/A,
IF(R22="empty","empty",
VLOOKUP(R22,MonsterGroupTable!$A:$A,1,0)))))))</f>
        <v/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G22" s="2" t="str">
        <f>IF(AND(ISBLANK(AF22),OR(NOT(ISBLANK(AH22)),NOT(ISBLANK(AI22)))),#N/A,
IF(ISBLANK(AF22),"",
IF(AND(NOT(ISERROR(VLOOKUP(AF22,MonsterTable!$A:$B,MATCH(MonsterTable!$B$1,MonsterTable!$A$1:$B$1,0),0))),OR(ISBLANK(AH22),ISBLANK(AI22))),#N/A,
IFERROR(VLOOKUP(AF22,MonsterTable!$A:$B,MATCH(MonsterTable!$B$1,MonsterTable!$A$1:$B$1,0),0),
IF(OR(NOT(ISBLANK(AH22)),ISBLANK(AI22)),#N/A,
IF(AF22="empty","empty",
VLOOKUP(AF22,MonsterGroupTable!$A:$A,1,0)))))))</f>
        <v/>
      </c>
      <c r="AN22" s="2" t="str">
        <f>IF(AND(ISBLANK(AM22),OR(NOT(ISBLANK(AO22)),NOT(ISBLANK(AP22)))),#N/A,
IF(ISBLANK(AM22),"",
IF(AND(NOT(ISERROR(VLOOKUP(AM22,MonsterTable!$A:$B,MATCH(MonsterTable!$B$1,MonsterTable!$A$1:$B$1,0),0))),OR(ISBLANK(AO22),ISBLANK(AP22))),#N/A,
IFERROR(VLOOKUP(AM22,MonsterTable!$A:$B,MATCH(MonsterTable!$B$1,MonsterTable!$A$1:$B$1,0),0),
IF(OR(NOT(ISBLANK(AO22)),ISBLANK(AP22)),#N/A,
IF(AM22="empty","empty",
VLOOKUP(AM22,MonsterGroupTable!$A:$A,1,0)))))))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I22" s="2" t="str">
        <f>IF(AND(ISBLANK(BH22),OR(NOT(ISBLANK(BJ22)),NOT(ISBLANK(BK22)))),#N/A,
IF(ISBLANK(BH22),"",
IF(AND(NOT(ISERROR(VLOOKUP(BH22,MonsterTable!$A:$B,MATCH(MonsterTable!$B$1,MonsterTable!$A$1:$B$1,0),0))),OR(ISBLANK(BJ22),ISBLANK(BK22))),#N/A,
IFERROR(VLOOKUP(BH22,MonsterTable!$A:$B,MATCH(MonsterTable!$B$1,MonsterTable!$A$1:$B$1,0),0),
IF(OR(NOT(ISBLANK(BJ22)),ISBLANK(BK22)),#N/A,
IF(BH22="empty","empty",
VLOOKUP(BH22,MonsterGroupTable!$A:$A,1,0)))))))</f>
        <v/>
      </c>
      <c r="BP22" s="2" t="str">
        <f>IF(AND(ISBLANK(BO22),OR(NOT(ISBLANK(BQ22)),NOT(ISBLANK(BR22)))),#N/A,
IF(ISBLANK(BO22),"",
IF(AND(NOT(ISERROR(VLOOKUP(BO22,MonsterTable!$A:$B,MATCH(MonsterTable!$B$1,MonsterTable!$A$1:$B$1,0),0))),OR(ISBLANK(BQ22),ISBLANK(BR22))),#N/A,
IFERROR(VLOOKUP(BO22,MonsterTable!$A:$B,MATCH(MonsterTable!$B$1,MonsterTable!$A$1:$B$1,0),0),
IF(OR(NOT(ISBLANK(BQ22)),ISBLANK(BR22)),#N/A,
IF(BO22="empty","empty",
VLOOKUP(BO22,MonsterGroupTable!$A:$A,1,0)))))))</f>
        <v/>
      </c>
    </row>
    <row r="23" spans="1:68">
      <c r="A23" t="s">
        <v>348</v>
      </c>
      <c r="C23" t="str">
        <f t="shared" si="0"/>
        <v>501,10,0.1,0,502,2,0.1,0,501,10,0.1,0,503,2,0.1,0</v>
      </c>
      <c r="D23" s="1" t="s">
        <v>12</v>
      </c>
      <c r="E23" s="2">
        <f>IF(AND(ISBLANK(D23),OR(NOT(ISBLANK(F23)),NOT(ISBLANK(G23)))),#N/A,
IF(ISBLANK(D23),"",
IF(AND(NOT(ISERROR(VLOOKUP(D23,MonsterTable!$A:$B,MATCH(MonsterTable!$B$1,MonsterTable!$A$1:$B$1,0),0))),OR(ISBLANK(F23),ISBLANK(G23))),#N/A,
IFERROR(VLOOKUP(D23,MonsterTable!$A:$B,MATCH(MonsterTable!$B$1,MonsterTable!$A$1:$B$1,0),0),
IF(OR(NOT(ISBLANK(F23)),ISBLANK(G23)),#N/A,
IF(D23="empty","empty",
VLOOKUP(D23,MonsterGroupTable!$A:$A,1,0)))))))</f>
        <v>501</v>
      </c>
      <c r="F23">
        <v>10</v>
      </c>
      <c r="G23">
        <v>0.1</v>
      </c>
      <c r="H23">
        <v>0</v>
      </c>
      <c r="K23" s="1" t="s">
        <v>344</v>
      </c>
      <c r="L23" s="2">
        <f>IF(AND(ISBLANK(K23),OR(NOT(ISBLANK(M23)),NOT(ISBLANK(N23)))),#N/A,
IF(ISBLANK(K23),"",
IF(AND(NOT(ISERROR(VLOOKUP(K23,MonsterTable!$A:$B,MATCH(MonsterTable!$B$1,MonsterTable!$A$1:$B$1,0),0))),OR(ISBLANK(M23),ISBLANK(N23))),#N/A,
IFERROR(VLOOKUP(K23,MonsterTable!$A:$B,MATCH(MonsterTable!$B$1,MonsterTable!$A$1:$B$1,0),0),
IF(OR(NOT(ISBLANK(M23)),ISBLANK(N23)),#N/A,
IF(K23="empty","empty",
VLOOKUP(K23,MonsterGroupTable!$A:$A,1,0)))))))</f>
        <v>502</v>
      </c>
      <c r="M23">
        <v>2</v>
      </c>
      <c r="N23">
        <v>0.1</v>
      </c>
      <c r="O23">
        <v>0</v>
      </c>
      <c r="R23" s="1" t="s">
        <v>12</v>
      </c>
      <c r="S23" s="2">
        <f>IF(AND(ISBLANK(R23),OR(NOT(ISBLANK(T23)),NOT(ISBLANK(U23)))),#N/A,
IF(ISBLANK(R23),"",
IF(AND(NOT(ISERROR(VLOOKUP(R23,MonsterTable!$A:$B,MATCH(MonsterTable!$B$1,MonsterTable!$A$1:$B$1,0),0))),OR(ISBLANK(T23),ISBLANK(U23))),#N/A,
IFERROR(VLOOKUP(R23,MonsterTable!$A:$B,MATCH(MonsterTable!$B$1,MonsterTable!$A$1:$B$1,0),0),
IF(OR(NOT(ISBLANK(T23)),ISBLANK(U23)),#N/A,
IF(R23="empty","empty",
VLOOKUP(R23,MonsterGroupTable!$A:$A,1,0)))))))</f>
        <v>501</v>
      </c>
      <c r="T23">
        <v>10</v>
      </c>
      <c r="U23">
        <v>0.1</v>
      </c>
      <c r="V23">
        <v>0</v>
      </c>
      <c r="Y23" s="1" t="s">
        <v>346</v>
      </c>
      <c r="Z23" s="2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>503</v>
      </c>
      <c r="AA23">
        <v>2</v>
      </c>
      <c r="AB23">
        <v>0.1</v>
      </c>
      <c r="AC23">
        <v>0</v>
      </c>
      <c r="AG23" s="2" t="str">
        <f>IF(AND(ISBLANK(AF23),OR(NOT(ISBLANK(AH23)),NOT(ISBLANK(AI23)))),#N/A,
IF(ISBLANK(AF23),"",
IF(AND(NOT(ISERROR(VLOOKUP(AF23,MonsterTable!$A:$B,MATCH(MonsterTable!$B$1,MonsterTable!$A$1:$B$1,0),0))),OR(ISBLANK(AH23),ISBLANK(AI23))),#N/A,
IFERROR(VLOOKUP(AF23,MonsterTable!$A:$B,MATCH(MonsterTable!$B$1,MonsterTable!$A$1:$B$1,0),0),
IF(OR(NOT(ISBLANK(AH23)),ISBLANK(AI23)),#N/A,
IF(AF23="empty","empty",
VLOOKUP(AF23,MonsterGroupTable!$A:$A,1,0)))))))</f>
        <v/>
      </c>
      <c r="AN23" s="2" t="str">
        <f>IF(AND(ISBLANK(AM23),OR(NOT(ISBLANK(AO23)),NOT(ISBLANK(AP23)))),#N/A,
IF(ISBLANK(AM23),"",
IF(AND(NOT(ISERROR(VLOOKUP(AM23,MonsterTable!$A:$B,MATCH(MonsterTable!$B$1,MonsterTable!$A$1:$B$1,0),0))),OR(ISBLANK(AO23),ISBLANK(AP23))),#N/A,
IFERROR(VLOOKUP(AM23,MonsterTable!$A:$B,MATCH(MonsterTable!$B$1,MonsterTable!$A$1:$B$1,0),0),
IF(OR(NOT(ISBLANK(AO23)),ISBLANK(AP23)),#N/A,
IF(AM23="empty","empty",
VLOOKUP(AM23,MonsterGroupTable!$A:$A,1,0)))))))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I23" s="2" t="str">
        <f>IF(AND(ISBLANK(BH23),OR(NOT(ISBLANK(BJ23)),NOT(ISBLANK(BK23)))),#N/A,
IF(ISBLANK(BH23),"",
IF(AND(NOT(ISERROR(VLOOKUP(BH23,MonsterTable!$A:$B,MATCH(MonsterTable!$B$1,MonsterTable!$A$1:$B$1,0),0))),OR(ISBLANK(BJ23),ISBLANK(BK23))),#N/A,
IFERROR(VLOOKUP(BH23,MonsterTable!$A:$B,MATCH(MonsterTable!$B$1,MonsterTable!$A$1:$B$1,0),0),
IF(OR(NOT(ISBLANK(BJ23)),ISBLANK(BK23)),#N/A,
IF(BH23="empty","empty",
VLOOKUP(BH23,MonsterGroupTable!$A:$A,1,0)))))))</f>
        <v/>
      </c>
      <c r="BP23" s="2" t="str">
        <f>IF(AND(ISBLANK(BO23),OR(NOT(ISBLANK(BQ23)),NOT(ISBLANK(BR23)))),#N/A,
IF(ISBLANK(BO23),"",
IF(AND(NOT(ISERROR(VLOOKUP(BO23,MonsterTable!$A:$B,MATCH(MonsterTable!$B$1,MonsterTable!$A$1:$B$1,0),0))),OR(ISBLANK(BQ23),ISBLANK(BR23))),#N/A,
IFERROR(VLOOKUP(BO23,MonsterTable!$A:$B,MATCH(MonsterTable!$B$1,MonsterTable!$A$1:$B$1,0),0),
IF(OR(NOT(ISBLANK(BQ23)),ISBLANK(BR23)),#N/A,
IF(BO23="empty","empty",
VLOOKUP(BO23,MonsterGroupTable!$A:$A,1,0)))))))</f>
        <v/>
      </c>
    </row>
    <row r="24" spans="1:68">
      <c r="A24" t="s">
        <v>350</v>
      </c>
      <c r="C24" t="str">
        <f t="shared" si="0"/>
        <v>501,10,0.07,0,502,2,0.07,0,501,10,0.07,0,503,2,0.07,0</v>
      </c>
      <c r="D24" s="1" t="s">
        <v>12</v>
      </c>
      <c r="E24" s="2">
        <f>IF(AND(ISBLANK(D24),OR(NOT(ISBLANK(F24)),NOT(ISBLANK(G24)))),#N/A,
IF(ISBLANK(D24),"",
IF(AND(NOT(ISERROR(VLOOKUP(D24,MonsterTable!$A:$B,MATCH(MonsterTable!$B$1,MonsterTable!$A$1:$B$1,0),0))),OR(ISBLANK(F24),ISBLANK(G24))),#N/A,
IFERROR(VLOOKUP(D24,MonsterTable!$A:$B,MATCH(MonsterTable!$B$1,MonsterTable!$A$1:$B$1,0),0),
IF(OR(NOT(ISBLANK(F24)),ISBLANK(G24)),#N/A,
IF(D24="empty","empty",
VLOOKUP(D24,MonsterGroupTable!$A:$A,1,0)))))))</f>
        <v>501</v>
      </c>
      <c r="F24">
        <v>10</v>
      </c>
      <c r="G24">
        <v>7.0000000000000007E-2</v>
      </c>
      <c r="H24">
        <v>0</v>
      </c>
      <c r="K24" s="1" t="s">
        <v>343</v>
      </c>
      <c r="L24" s="2">
        <f>IF(AND(ISBLANK(K24),OR(NOT(ISBLANK(M24)),NOT(ISBLANK(N24)))),#N/A,
IF(ISBLANK(K24),"",
IF(AND(NOT(ISERROR(VLOOKUP(K24,MonsterTable!$A:$B,MATCH(MonsterTable!$B$1,MonsterTable!$A$1:$B$1,0),0))),OR(ISBLANK(M24),ISBLANK(N24))),#N/A,
IFERROR(VLOOKUP(K24,MonsterTable!$A:$B,MATCH(MonsterTable!$B$1,MonsterTable!$A$1:$B$1,0),0),
IF(OR(NOT(ISBLANK(M24)),ISBLANK(N24)),#N/A,
IF(K24="empty","empty",
VLOOKUP(K24,MonsterGroupTable!$A:$A,1,0)))))))</f>
        <v>502</v>
      </c>
      <c r="M24">
        <v>2</v>
      </c>
      <c r="N24">
        <v>7.0000000000000007E-2</v>
      </c>
      <c r="O24">
        <v>0</v>
      </c>
      <c r="R24" s="1" t="s">
        <v>12</v>
      </c>
      <c r="S24" s="2">
        <f>IF(AND(ISBLANK(R24),OR(NOT(ISBLANK(T24)),NOT(ISBLANK(U24)))),#N/A,
IF(ISBLANK(R24),"",
IF(AND(NOT(ISERROR(VLOOKUP(R24,MonsterTable!$A:$B,MATCH(MonsterTable!$B$1,MonsterTable!$A$1:$B$1,0),0))),OR(ISBLANK(T24),ISBLANK(U24))),#N/A,
IFERROR(VLOOKUP(R24,MonsterTable!$A:$B,MATCH(MonsterTable!$B$1,MonsterTable!$A$1:$B$1,0),0),
IF(OR(NOT(ISBLANK(T24)),ISBLANK(U24)),#N/A,
IF(R24="empty","empty",
VLOOKUP(R24,MonsterGroupTable!$A:$A,1,0)))))))</f>
        <v>501</v>
      </c>
      <c r="T24">
        <v>10</v>
      </c>
      <c r="U24">
        <v>7.0000000000000007E-2</v>
      </c>
      <c r="V24">
        <v>0</v>
      </c>
      <c r="Y24" s="1" t="s">
        <v>345</v>
      </c>
      <c r="Z24" s="2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>503</v>
      </c>
      <c r="AA24">
        <v>2</v>
      </c>
      <c r="AB24">
        <v>7.0000000000000007E-2</v>
      </c>
      <c r="AC24">
        <v>0</v>
      </c>
      <c r="AG24" s="2" t="str">
        <f>IF(AND(ISBLANK(AF24),OR(NOT(ISBLANK(AH24)),NOT(ISBLANK(AI24)))),#N/A,
IF(ISBLANK(AF24),"",
IF(AND(NOT(ISERROR(VLOOKUP(AF24,MonsterTable!$A:$B,MATCH(MonsterTable!$B$1,MonsterTable!$A$1:$B$1,0),0))),OR(ISBLANK(AH24),ISBLANK(AI24))),#N/A,
IFERROR(VLOOKUP(AF24,MonsterTable!$A:$B,MATCH(MonsterTable!$B$1,MonsterTable!$A$1:$B$1,0),0),
IF(OR(NOT(ISBLANK(AH24)),ISBLANK(AI24)),#N/A,
IF(AF24="empty","empty",
VLOOKUP(AF24,MonsterGroupTable!$A:$A,1,0)))))))</f>
        <v/>
      </c>
      <c r="AN24" s="2" t="str">
        <f>IF(AND(ISBLANK(AM24),OR(NOT(ISBLANK(AO24)),NOT(ISBLANK(AP24)))),#N/A,
IF(ISBLANK(AM24),"",
IF(AND(NOT(ISERROR(VLOOKUP(AM24,MonsterTable!$A:$B,MATCH(MonsterTable!$B$1,MonsterTable!$A$1:$B$1,0),0))),OR(ISBLANK(AO24),ISBLANK(AP24))),#N/A,
IFERROR(VLOOKUP(AM24,MonsterTable!$A:$B,MATCH(MonsterTable!$B$1,MonsterTable!$A$1:$B$1,0),0),
IF(OR(NOT(ISBLANK(AO24)),ISBLANK(AP24)),#N/A,
IF(AM24="empty","empty",
VLOOKUP(AM24,MonsterGroupTable!$A:$A,1,0)))))))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I24" s="2" t="str">
        <f>IF(AND(ISBLANK(BH24),OR(NOT(ISBLANK(BJ24)),NOT(ISBLANK(BK24)))),#N/A,
IF(ISBLANK(BH24),"",
IF(AND(NOT(ISERROR(VLOOKUP(BH24,MonsterTable!$A:$B,MATCH(MonsterTable!$B$1,MonsterTable!$A$1:$B$1,0),0))),OR(ISBLANK(BJ24),ISBLANK(BK24))),#N/A,
IFERROR(VLOOKUP(BH24,MonsterTable!$A:$B,MATCH(MonsterTable!$B$1,MonsterTable!$A$1:$B$1,0),0),
IF(OR(NOT(ISBLANK(BJ24)),ISBLANK(BK24)),#N/A,
IF(BH24="empty","empty",
VLOOKUP(BH24,MonsterGroupTable!$A:$A,1,0)))))))</f>
        <v/>
      </c>
      <c r="BP24" s="2" t="str">
        <f>IF(AND(ISBLANK(BO24),OR(NOT(ISBLANK(BQ24)),NOT(ISBLANK(BR24)))),#N/A,
IF(ISBLANK(BO24),"",
IF(AND(NOT(ISERROR(VLOOKUP(BO24,MonsterTable!$A:$B,MATCH(MonsterTable!$B$1,MonsterTable!$A$1:$B$1,0),0))),OR(ISBLANK(BQ24),ISBLANK(BR24))),#N/A,
IFERROR(VLOOKUP(BO24,MonsterTable!$A:$B,MATCH(MonsterTable!$B$1,MonsterTable!$A$1:$B$1,0),0),
IF(OR(NOT(ISBLANK(BQ24)),ISBLANK(BR24)),#N/A,
IF(BO24="empty","empty",
VLOOKUP(BO24,MonsterGroupTable!$A:$A,1,0)))))))</f>
        <v/>
      </c>
    </row>
    <row r="25" spans="1:68">
      <c r="A25" t="s">
        <v>113</v>
      </c>
      <c r="C25" t="str">
        <f t="shared" si="0"/>
        <v>601,1,0.1,0</v>
      </c>
      <c r="D25" s="1" t="s">
        <v>114</v>
      </c>
      <c r="E25" s="2">
        <f>IF(AND(ISBLANK(D25),OR(NOT(ISBLANK(F25)),NOT(ISBLANK(G25)))),#N/A,
IF(ISBLANK(D25),"",
IF(AND(NOT(ISERROR(VLOOKUP(D25,MonsterTable!$A:$B,MATCH(MonsterTable!$B$1,MonsterTable!$A$1:$B$1,0),0))),OR(ISBLANK(F25),ISBLANK(G25))),#N/A,
IFERROR(VLOOKUP(D25,MonsterTable!$A:$B,MATCH(MonsterTable!$B$1,MonsterTable!$A$1:$B$1,0),0),
IF(OR(NOT(ISBLANK(F25)),ISBLANK(G25)),#N/A,
IF(D25="empty","empty",
VLOOKUP(D25,MonsterGroupTable!$A:$A,1,0)))))))</f>
        <v>601</v>
      </c>
      <c r="F25">
        <v>1</v>
      </c>
      <c r="G25">
        <v>0.1</v>
      </c>
      <c r="H25">
        <v>0</v>
      </c>
      <c r="L25" s="2" t="str">
        <f>IF(AND(ISBLANK(K25),OR(NOT(ISBLANK(M25)),NOT(ISBLANK(N25)))),#N/A,
IF(ISBLANK(K25),"",
IF(AND(NOT(ISERROR(VLOOKUP(K25,MonsterTable!$A:$B,MATCH(MonsterTable!$B$1,MonsterTable!$A$1:$B$1,0),0))),OR(ISBLANK(M25),ISBLANK(N25))),#N/A,
IFERROR(VLOOKUP(K25,MonsterTable!$A:$B,MATCH(MonsterTable!$B$1,MonsterTable!$A$1:$B$1,0),0),
IF(OR(NOT(ISBLANK(M25)),ISBLANK(N25)),#N/A,
IF(K25="empty","empty",
VLOOKUP(K25,MonsterGroupTable!$A:$A,1,0)))))))</f>
        <v/>
      </c>
      <c r="S25" s="2" t="str">
        <f>IF(AND(ISBLANK(R25),OR(NOT(ISBLANK(T25)),NOT(ISBLANK(U25)))),#N/A,
IF(ISBLANK(R25),"",
IF(AND(NOT(ISERROR(VLOOKUP(R25,MonsterTable!$A:$B,MATCH(MonsterTable!$B$1,MonsterTable!$A$1:$B$1,0),0))),OR(ISBLANK(T25),ISBLANK(U25))),#N/A,
IFERROR(VLOOKUP(R25,MonsterTable!$A:$B,MATCH(MonsterTable!$B$1,MonsterTable!$A$1:$B$1,0),0),
IF(OR(NOT(ISBLANK(T25)),ISBLANK(U25)),#N/A,
IF(R25="empty","empty",
VLOOKUP(R25,MonsterGroupTable!$A:$A,1,0)))))))</f>
        <v/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G25" s="2" t="str">
        <f>IF(AND(ISBLANK(AF25),OR(NOT(ISBLANK(AH25)),NOT(ISBLANK(AI25)))),#N/A,
IF(ISBLANK(AF25),"",
IF(AND(NOT(ISERROR(VLOOKUP(AF25,MonsterTable!$A:$B,MATCH(MonsterTable!$B$1,MonsterTable!$A$1:$B$1,0),0))),OR(ISBLANK(AH25),ISBLANK(AI25))),#N/A,
IFERROR(VLOOKUP(AF25,MonsterTable!$A:$B,MATCH(MonsterTable!$B$1,MonsterTable!$A$1:$B$1,0),0),
IF(OR(NOT(ISBLANK(AH25)),ISBLANK(AI25)),#N/A,
IF(AF25="empty","empty",
VLOOKUP(AF25,MonsterGroupTable!$A:$A,1,0)))))))</f>
        <v/>
      </c>
      <c r="AN25" s="2" t="str">
        <f>IF(AND(ISBLANK(AM25),OR(NOT(ISBLANK(AO25)),NOT(ISBLANK(AP25)))),#N/A,
IF(ISBLANK(AM25),"",
IF(AND(NOT(ISERROR(VLOOKUP(AM25,MonsterTable!$A:$B,MATCH(MonsterTable!$B$1,MonsterTable!$A$1:$B$1,0),0))),OR(ISBLANK(AO25),ISBLANK(AP25))),#N/A,
IFERROR(VLOOKUP(AM25,MonsterTable!$A:$B,MATCH(MonsterTable!$B$1,MonsterTable!$A$1:$B$1,0),0),
IF(OR(NOT(ISBLANK(AO25)),ISBLANK(AP25)),#N/A,
IF(AM25="empty","empty",
VLOOKUP(AM25,MonsterGroupTable!$A:$A,1,0)))))))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I25" s="2" t="str">
        <f>IF(AND(ISBLANK(BH25),OR(NOT(ISBLANK(BJ25)),NOT(ISBLANK(BK25)))),#N/A,
IF(ISBLANK(BH25),"",
IF(AND(NOT(ISERROR(VLOOKUP(BH25,MonsterTable!$A:$B,MATCH(MonsterTable!$B$1,MonsterTable!$A$1:$B$1,0),0))),OR(ISBLANK(BJ25),ISBLANK(BK25))),#N/A,
IFERROR(VLOOKUP(BH25,MonsterTable!$A:$B,MATCH(MonsterTable!$B$1,MonsterTable!$A$1:$B$1,0),0),
IF(OR(NOT(ISBLANK(BJ25)),ISBLANK(BK25)),#N/A,
IF(BH25="empty","empty",
VLOOKUP(BH25,MonsterGroupTable!$A:$A,1,0)))))))</f>
        <v/>
      </c>
      <c r="BP25" s="2" t="str">
        <f>IF(AND(ISBLANK(BO25),OR(NOT(ISBLANK(BQ25)),NOT(ISBLANK(BR25)))),#N/A,
IF(ISBLANK(BO25),"",
IF(AND(NOT(ISERROR(VLOOKUP(BO25,MonsterTable!$A:$B,MATCH(MonsterTable!$B$1,MonsterTable!$A$1:$B$1,0),0))),OR(ISBLANK(BQ25),ISBLANK(BR25))),#N/A,
IFERROR(VLOOKUP(BO25,MonsterTable!$A:$B,MATCH(MonsterTable!$B$1,MonsterTable!$A$1:$B$1,0),0),
IF(OR(NOT(ISBLANK(BQ25)),ISBLANK(BR25)),#N/A,
IF(BO25="empty","empty",
VLOOKUP(BO25,MonsterGroupTable!$A:$A,1,0)))))))</f>
        <v/>
      </c>
    </row>
    <row r="26" spans="1:68">
      <c r="A26" t="s">
        <v>433</v>
      </c>
      <c r="B26" t="s">
        <v>439</v>
      </c>
      <c r="C26" t="str">
        <f t="shared" si="0"/>
        <v>38,1,0.2,1,8,11.5,15,5,0.2,0,35,5,0.2,0,22,5,0.2,0,38,1,0.2,1,8,11.5,20,5,0.2,0,29,5,0.2,0,19,5,0.2,0,38,1,0.2,1,8,11.5,25,5,0.2,0,32,5,0.2,0,16,5,0.2,0,38,1,0.2,1,8,11.5,26,5,0.2,0,28,5,0.2,0,14,5,0.2,0,38,1,0.2,1,8,11.5,21,5,0.2,0,27,5,0.2,0,24,5,0.2,0</v>
      </c>
      <c r="D26" s="1" t="s">
        <v>434</v>
      </c>
      <c r="E26" s="2">
        <f>IF(AND(ISBLANK(D26),OR(NOT(ISBLANK(F26)),NOT(ISBLANK(G26)))),#N/A,
IF(ISBLANK(D26),"",
IF(AND(NOT(ISERROR(VLOOKUP(D26,MonsterTable!$A:$B,MATCH(MonsterTable!$B$1,MonsterTable!$A$1:$B$1,0),0))),OR(ISBLANK(F26),ISBLANK(G26))),#N/A,
IFERROR(VLOOKUP(D26,MonsterTable!$A:$B,MATCH(MonsterTable!$B$1,MonsterTable!$A$1:$B$1,0),0),
IF(OR(NOT(ISBLANK(F26)),ISBLANK(G26)),#N/A,
IF(D26="empty","empty",
VLOOKUP(D26,MonsterGroupTable!$A:$A,1,0)))))))</f>
        <v>38</v>
      </c>
      <c r="F26">
        <v>1</v>
      </c>
      <c r="G26">
        <v>0.2</v>
      </c>
      <c r="H26">
        <v>1</v>
      </c>
      <c r="I26">
        <v>8</v>
      </c>
      <c r="J26">
        <v>11.5</v>
      </c>
      <c r="K26" s="1" t="s">
        <v>290</v>
      </c>
      <c r="L26" s="2">
        <f>IF(AND(ISBLANK(K26),OR(NOT(ISBLANK(M26)),NOT(ISBLANK(N26)))),#N/A,
IF(ISBLANK(K26),"",
IF(AND(NOT(ISERROR(VLOOKUP(K26,MonsterTable!$A:$B,MATCH(MonsterTable!$B$1,MonsterTable!$A$1:$B$1,0),0))),OR(ISBLANK(M26),ISBLANK(N26))),#N/A,
IFERROR(VLOOKUP(K26,MonsterTable!$A:$B,MATCH(MonsterTable!$B$1,MonsterTable!$A$1:$B$1,0),0),
IF(OR(NOT(ISBLANK(M26)),ISBLANK(N26)),#N/A,
IF(K26="empty","empty",
VLOOKUP(K26,MonsterGroupTable!$A:$A,1,0)))))))</f>
        <v>15</v>
      </c>
      <c r="M26">
        <v>5</v>
      </c>
      <c r="N26">
        <v>0.2</v>
      </c>
      <c r="O26">
        <v>0</v>
      </c>
      <c r="R26" s="1" t="s">
        <v>309</v>
      </c>
      <c r="S26" s="2">
        <f>IF(AND(ISBLANK(R26),OR(NOT(ISBLANK(T26)),NOT(ISBLANK(U26)))),#N/A,
IF(ISBLANK(R26),"",
IF(AND(NOT(ISERROR(VLOOKUP(R26,MonsterTable!$A:$B,MATCH(MonsterTable!$B$1,MonsterTable!$A$1:$B$1,0),0))),OR(ISBLANK(T26),ISBLANK(U26))),#N/A,
IFERROR(VLOOKUP(R26,MonsterTable!$A:$B,MATCH(MonsterTable!$B$1,MonsterTable!$A$1:$B$1,0),0),
IF(OR(NOT(ISBLANK(T26)),ISBLANK(U26)),#N/A,
IF(R26="empty","empty",
VLOOKUP(R26,MonsterGroupTable!$A:$A,1,0)))))))</f>
        <v>35</v>
      </c>
      <c r="T26">
        <v>5</v>
      </c>
      <c r="U26">
        <v>0.2</v>
      </c>
      <c r="V26">
        <v>0</v>
      </c>
      <c r="Y26" s="1" t="s">
        <v>297</v>
      </c>
      <c r="Z26" s="2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>22</v>
      </c>
      <c r="AA26">
        <v>5</v>
      </c>
      <c r="AB26">
        <v>0.2</v>
      </c>
      <c r="AC26">
        <v>0</v>
      </c>
      <c r="AF26" s="1" t="s">
        <v>434</v>
      </c>
      <c r="AG26" s="2">
        <f>IF(AND(ISBLANK(AF26),OR(NOT(ISBLANK(AH26)),NOT(ISBLANK(AI26)))),#N/A,
IF(ISBLANK(AF26),"",
IF(AND(NOT(ISERROR(VLOOKUP(AF26,MonsterTable!$A:$B,MATCH(MonsterTable!$B$1,MonsterTable!$A$1:$B$1,0),0))),OR(ISBLANK(AH26),ISBLANK(AI26))),#N/A,
IFERROR(VLOOKUP(AF26,MonsterTable!$A:$B,MATCH(MonsterTable!$B$1,MonsterTable!$A$1:$B$1,0),0),
IF(OR(NOT(ISBLANK(AH26)),ISBLANK(AI26)),#N/A,
IF(AF26="empty","empty",
VLOOKUP(AF26,MonsterGroupTable!$A:$A,1,0)))))))</f>
        <v>38</v>
      </c>
      <c r="AH26">
        <v>1</v>
      </c>
      <c r="AI26">
        <v>0.2</v>
      </c>
      <c r="AJ26">
        <v>1</v>
      </c>
      <c r="AK26">
        <v>8</v>
      </c>
      <c r="AL26">
        <v>11.5</v>
      </c>
      <c r="AM26" s="1" t="s">
        <v>295</v>
      </c>
      <c r="AN26" s="2">
        <f>IF(AND(ISBLANK(AM26),OR(NOT(ISBLANK(AO26)),NOT(ISBLANK(AP26)))),#N/A,
IF(ISBLANK(AM26),"",
IF(AND(NOT(ISERROR(VLOOKUP(AM26,MonsterTable!$A:$B,MATCH(MonsterTable!$B$1,MonsterTable!$A$1:$B$1,0),0))),OR(ISBLANK(AO26),ISBLANK(AP26))),#N/A,
IFERROR(VLOOKUP(AM26,MonsterTable!$A:$B,MATCH(MonsterTable!$B$1,MonsterTable!$A$1:$B$1,0),0),
IF(OR(NOT(ISBLANK(AO26)),ISBLANK(AP26)),#N/A,
IF(AM26="empty","empty",
VLOOKUP(AM26,MonsterGroupTable!$A:$A,1,0)))))))</f>
        <v>20</v>
      </c>
      <c r="AO26">
        <v>5</v>
      </c>
      <c r="AP26">
        <v>0.2</v>
      </c>
      <c r="AQ26">
        <v>0</v>
      </c>
      <c r="AT26" s="1" t="s">
        <v>437</v>
      </c>
      <c r="AU26" s="2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>29</v>
      </c>
      <c r="AV26">
        <v>5</v>
      </c>
      <c r="AW26">
        <v>0.2</v>
      </c>
      <c r="AX26">
        <v>0</v>
      </c>
      <c r="BA26" s="1" t="s">
        <v>294</v>
      </c>
      <c r="BB26" s="2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>19</v>
      </c>
      <c r="BC26">
        <v>5</v>
      </c>
      <c r="BD26">
        <v>0.2</v>
      </c>
      <c r="BE26">
        <v>0</v>
      </c>
      <c r="BH26" s="1" t="s">
        <v>434</v>
      </c>
      <c r="BI26" s="2">
        <f>IF(AND(ISBLANK(BH26),OR(NOT(ISBLANK(BJ26)),NOT(ISBLANK(BK26)))),#N/A,
IF(ISBLANK(BH26),"",
IF(AND(NOT(ISERROR(VLOOKUP(BH26,MonsterTable!$A:$B,MATCH(MonsterTable!$B$1,MonsterTable!$A$1:$B$1,0),0))),OR(ISBLANK(BJ26),ISBLANK(BK26))),#N/A,
IFERROR(VLOOKUP(BH26,MonsterTable!$A:$B,MATCH(MonsterTable!$B$1,MonsterTable!$A$1:$B$1,0),0),
IF(OR(NOT(ISBLANK(BJ26)),ISBLANK(BK26)),#N/A,
IF(BH26="empty","empty",
VLOOKUP(BH26,MonsterGroupTable!$A:$A,1,0)))))))</f>
        <v>38</v>
      </c>
      <c r="BJ26">
        <v>1</v>
      </c>
      <c r="BK26">
        <v>0.2</v>
      </c>
      <c r="BL26">
        <v>1</v>
      </c>
      <c r="BM26">
        <v>8</v>
      </c>
      <c r="BN26">
        <v>11.5</v>
      </c>
      <c r="BP26" s="2" t="str">
        <f>IF(AND(ISBLANK(BO26),OR(NOT(ISBLANK(BQ26)),NOT(ISBLANK(BR26)))),#N/A,
IF(ISBLANK(BO26),"",
IF(AND(NOT(ISERROR(VLOOKUP(BO26,MonsterTable!$A:$B,MATCH(MonsterTable!$B$1,MonsterTable!$A$1:$B$1,0),0))),OR(ISBLANK(BQ26),ISBLANK(BR26))),#N/A,
IFERROR(VLOOKUP(BO26,MonsterTable!$A:$B,MATCH(MonsterTable!$B$1,MonsterTable!$A$1:$B$1,0),0),
IF(OR(NOT(ISBLANK(BQ26)),ISBLANK(BR26)),#N/A,
IF(BO26="empty","empty",
VLOOKUP(BO26,MonsterGroupTable!$A:$A,1,0)))))))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U9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2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3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4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0</v>
      </c>
      <c r="T10">
        <v>1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7</v>
      </c>
      <c r="T11">
        <v>0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0</v>
      </c>
      <c r="T14">
        <v>2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10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11</v>
      </c>
      <c r="T16">
        <v>0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0</v>
      </c>
      <c r="T18">
        <v>3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13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14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15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16</v>
      </c>
      <c r="T22">
        <v>0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0</v>
      </c>
      <c r="T23">
        <v>4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17</v>
      </c>
      <c r="T24">
        <v>0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18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19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20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21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22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23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24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4</v>
      </c>
      <c r="T38">
        <v>0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5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1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6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7</v>
      </c>
      <c r="T42">
        <v>0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0</v>
      </c>
      <c r="T43">
        <v>2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8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9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10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3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11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12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13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14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4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15</v>
      </c>
      <c r="T53">
        <v>0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16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17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18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19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20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21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22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23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3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4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5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6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7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0</v>
      </c>
      <c r="T71">
        <v>1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8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9</v>
      </c>
      <c r="T73">
        <v>0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0</v>
      </c>
      <c r="T74">
        <v>2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10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11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0</v>
      </c>
      <c r="T77">
        <v>3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12</v>
      </c>
      <c r="T78">
        <v>0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13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14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15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0</v>
      </c>
      <c r="T82">
        <v>4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16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17</v>
      </c>
      <c r="T84">
        <v>0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18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19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20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21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22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23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24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14" sqref="A14:XFD1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topLeftCell="A7" workbookViewId="0"/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164</v>
      </c>
      <c r="C3">
        <v>50</v>
      </c>
    </row>
    <row r="4" spans="1:3">
      <c r="A4">
        <v>3</v>
      </c>
      <c r="B4">
        <v>576</v>
      </c>
      <c r="C4">
        <v>60</v>
      </c>
    </row>
    <row r="5" spans="1:3">
      <c r="A5">
        <v>4</v>
      </c>
      <c r="B5">
        <v>1129</v>
      </c>
      <c r="C5">
        <v>117</v>
      </c>
    </row>
    <row r="6" spans="1:3">
      <c r="A6">
        <v>5</v>
      </c>
      <c r="B6">
        <v>2583</v>
      </c>
      <c r="C6">
        <v>275</v>
      </c>
    </row>
    <row r="7" spans="1:3">
      <c r="A7">
        <v>6</v>
      </c>
      <c r="B7">
        <v>4135</v>
      </c>
      <c r="C7">
        <v>447</v>
      </c>
    </row>
    <row r="8" spans="1:3">
      <c r="A8">
        <v>7</v>
      </c>
      <c r="B8">
        <v>6876</v>
      </c>
      <c r="C8">
        <v>740</v>
      </c>
    </row>
    <row r="9" spans="1:3">
      <c r="A9">
        <v>8</v>
      </c>
      <c r="B9">
        <v>9981</v>
      </c>
      <c r="C9">
        <v>1085</v>
      </c>
    </row>
    <row r="10" spans="1:3">
      <c r="A10">
        <v>9</v>
      </c>
      <c r="B10">
        <v>14310</v>
      </c>
      <c r="C10">
        <v>1550</v>
      </c>
    </row>
    <row r="11" spans="1:3">
      <c r="A11">
        <v>10</v>
      </c>
      <c r="B11">
        <v>19485</v>
      </c>
      <c r="C11">
        <v>2125</v>
      </c>
    </row>
    <row r="12" spans="1:3">
      <c r="A12">
        <v>11</v>
      </c>
      <c r="B12">
        <v>25740</v>
      </c>
      <c r="C12">
        <v>2800</v>
      </c>
    </row>
    <row r="13" spans="1:3">
      <c r="A13">
        <v>12</v>
      </c>
      <c r="B13">
        <v>33502</v>
      </c>
      <c r="C13">
        <v>3662</v>
      </c>
    </row>
    <row r="14" spans="1:3">
      <c r="A14">
        <v>13</v>
      </c>
      <c r="B14">
        <v>42021</v>
      </c>
      <c r="C14">
        <v>4585</v>
      </c>
    </row>
    <row r="15" spans="1:3">
      <c r="A15">
        <v>14</v>
      </c>
      <c r="B15">
        <v>52888</v>
      </c>
      <c r="C15">
        <v>5792</v>
      </c>
    </row>
    <row r="16" spans="1:3">
      <c r="A16">
        <v>15</v>
      </c>
      <c r="B16">
        <v>64008</v>
      </c>
      <c r="C16">
        <v>7000</v>
      </c>
    </row>
    <row r="17" spans="1:3">
      <c r="A17">
        <v>16</v>
      </c>
      <c r="B17">
        <v>78498</v>
      </c>
      <c r="C17">
        <v>8610</v>
      </c>
    </row>
    <row r="18" spans="1:3">
      <c r="A18">
        <v>17</v>
      </c>
      <c r="B18">
        <v>93084</v>
      </c>
      <c r="C18">
        <v>10220</v>
      </c>
    </row>
    <row r="19" spans="1:3">
      <c r="A19">
        <v>18</v>
      </c>
      <c r="B19">
        <v>111186</v>
      </c>
      <c r="C19">
        <v>12210</v>
      </c>
    </row>
    <row r="20" spans="1:3">
      <c r="A20">
        <v>19</v>
      </c>
      <c r="B20">
        <v>129816</v>
      </c>
      <c r="C20">
        <v>14280</v>
      </c>
    </row>
    <row r="21" spans="1:3">
      <c r="A21">
        <v>20</v>
      </c>
      <c r="B21">
        <v>151807</v>
      </c>
      <c r="C21">
        <v>16687</v>
      </c>
    </row>
    <row r="22" spans="1:3">
      <c r="A22">
        <v>21</v>
      </c>
      <c r="B22">
        <v>175095</v>
      </c>
      <c r="C22">
        <v>19275</v>
      </c>
    </row>
    <row r="23" spans="1:3">
      <c r="A23">
        <v>22</v>
      </c>
      <c r="B23">
        <v>201217</v>
      </c>
      <c r="C23">
        <v>22137</v>
      </c>
    </row>
    <row r="24" spans="1:3">
      <c r="A24">
        <v>23</v>
      </c>
      <c r="B24">
        <v>229680</v>
      </c>
      <c r="C24">
        <v>25300</v>
      </c>
    </row>
    <row r="25" spans="1:3">
      <c r="A25">
        <v>24</v>
      </c>
      <c r="B25">
        <v>260271</v>
      </c>
      <c r="C25">
        <v>28655</v>
      </c>
    </row>
    <row r="26" spans="1:3">
      <c r="A26">
        <v>25</v>
      </c>
      <c r="B26">
        <v>294426</v>
      </c>
      <c r="C26">
        <v>32450</v>
      </c>
    </row>
    <row r="27" spans="1:3">
      <c r="A27">
        <v>26</v>
      </c>
      <c r="B27">
        <v>329823</v>
      </c>
      <c r="C27">
        <v>36335</v>
      </c>
    </row>
    <row r="28" spans="1:3">
      <c r="A28">
        <v>27</v>
      </c>
      <c r="B28">
        <v>370188</v>
      </c>
      <c r="C28">
        <v>40820</v>
      </c>
    </row>
    <row r="29" spans="1:3">
      <c r="A29">
        <v>28</v>
      </c>
      <c r="B29">
        <v>410943</v>
      </c>
      <c r="C29">
        <v>45305</v>
      </c>
    </row>
    <row r="30" spans="1:3">
      <c r="A30">
        <v>29</v>
      </c>
      <c r="B30">
        <v>457821</v>
      </c>
      <c r="C30">
        <v>50505</v>
      </c>
    </row>
    <row r="31" spans="1: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B2" sqref="B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2023-07-16T13:38:25Z</dcterms:modified>
</cp:coreProperties>
</file>