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487B147-A3F3-4C9B-975F-2CE656C20DD0}" xr6:coauthVersionLast="47" xr6:coauthVersionMax="47" xr10:uidLastSave="{00000000-0000-0000-0000-000000000000}"/>
  <bookViews>
    <workbookView xWindow="28680" yWindow="2670" windowWidth="24240" windowHeight="131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  <sheet name="BossBattleRewardTable" sheetId="12" r:id="rId10"/>
  </sheets>
  <definedNames>
    <definedName name="_xlnm._FilterDatabase" localSheetId="9" hidden="1">BossBattleRewardTable!$A$1:$V$181</definedName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3" l="1"/>
  <c r="C46" i="3"/>
  <c r="V721" i="12" l="1"/>
  <c r="U721" i="12"/>
  <c r="S721" i="12"/>
  <c r="R721" i="12"/>
  <c r="P721" i="12"/>
  <c r="V720" i="12"/>
  <c r="U720" i="12"/>
  <c r="S720" i="12"/>
  <c r="R720" i="12"/>
  <c r="P720" i="12"/>
  <c r="V719" i="12"/>
  <c r="U719" i="12"/>
  <c r="S719" i="12"/>
  <c r="R719" i="12"/>
  <c r="P719" i="12"/>
  <c r="V718" i="12"/>
  <c r="U718" i="12"/>
  <c r="S718" i="12"/>
  <c r="R718" i="12"/>
  <c r="P718" i="12"/>
  <c r="V717" i="12"/>
  <c r="U717" i="12"/>
  <c r="S717" i="12"/>
  <c r="R717" i="12"/>
  <c r="P717" i="12"/>
  <c r="V716" i="12"/>
  <c r="U716" i="12"/>
  <c r="S716" i="12"/>
  <c r="R716" i="12"/>
  <c r="P716" i="12"/>
  <c r="V715" i="12"/>
  <c r="U715" i="12"/>
  <c r="S715" i="12"/>
  <c r="R715" i="12"/>
  <c r="P715" i="12"/>
  <c r="V714" i="12"/>
  <c r="U714" i="12"/>
  <c r="S714" i="12"/>
  <c r="R714" i="12"/>
  <c r="P714" i="12"/>
  <c r="V713" i="12"/>
  <c r="U713" i="12"/>
  <c r="S713" i="12"/>
  <c r="R713" i="12"/>
  <c r="P713" i="12"/>
  <c r="V712" i="12"/>
  <c r="U712" i="12"/>
  <c r="S712" i="12"/>
  <c r="R712" i="12"/>
  <c r="P712" i="12"/>
  <c r="V711" i="12"/>
  <c r="U711" i="12"/>
  <c r="S711" i="12"/>
  <c r="R711" i="12"/>
  <c r="P711" i="12"/>
  <c r="V710" i="12"/>
  <c r="U710" i="12"/>
  <c r="S710" i="12"/>
  <c r="R710" i="12"/>
  <c r="P710" i="12"/>
  <c r="V709" i="12"/>
  <c r="U709" i="12"/>
  <c r="S709" i="12"/>
  <c r="R709" i="12"/>
  <c r="P709" i="12"/>
  <c r="V708" i="12"/>
  <c r="U708" i="12"/>
  <c r="S708" i="12"/>
  <c r="R708" i="12"/>
  <c r="P708" i="12"/>
  <c r="V707" i="12"/>
  <c r="U707" i="12"/>
  <c r="S707" i="12"/>
  <c r="R707" i="12"/>
  <c r="P707" i="12"/>
  <c r="V706" i="12"/>
  <c r="U706" i="12"/>
  <c r="S706" i="12"/>
  <c r="R706" i="12"/>
  <c r="P706" i="12"/>
  <c r="V705" i="12"/>
  <c r="U705" i="12"/>
  <c r="S705" i="12"/>
  <c r="R705" i="12"/>
  <c r="P705" i="12"/>
  <c r="V704" i="12"/>
  <c r="U704" i="12"/>
  <c r="S704" i="12"/>
  <c r="R704" i="12"/>
  <c r="P704" i="12"/>
  <c r="V703" i="12"/>
  <c r="U703" i="12"/>
  <c r="S703" i="12"/>
  <c r="R703" i="12"/>
  <c r="P703" i="12"/>
  <c r="V702" i="12"/>
  <c r="U702" i="12"/>
  <c r="S702" i="12"/>
  <c r="R702" i="12"/>
  <c r="P702" i="12"/>
  <c r="V701" i="12"/>
  <c r="U701" i="12"/>
  <c r="S701" i="12"/>
  <c r="R701" i="12"/>
  <c r="P701" i="12"/>
  <c r="V700" i="12"/>
  <c r="U700" i="12"/>
  <c r="S700" i="12"/>
  <c r="R700" i="12"/>
  <c r="P700" i="12"/>
  <c r="V699" i="12"/>
  <c r="U699" i="12"/>
  <c r="S699" i="12"/>
  <c r="R699" i="12"/>
  <c r="P699" i="12"/>
  <c r="V698" i="12"/>
  <c r="U698" i="12"/>
  <c r="S698" i="12"/>
  <c r="R698" i="12"/>
  <c r="P698" i="12"/>
  <c r="V697" i="12"/>
  <c r="U697" i="12"/>
  <c r="S697" i="12"/>
  <c r="R697" i="12"/>
  <c r="P697" i="12"/>
  <c r="V696" i="12"/>
  <c r="U696" i="12"/>
  <c r="S696" i="12"/>
  <c r="R696" i="12"/>
  <c r="P696" i="12"/>
  <c r="V695" i="12"/>
  <c r="U695" i="12"/>
  <c r="S695" i="12"/>
  <c r="R695" i="12"/>
  <c r="P695" i="12"/>
  <c r="V694" i="12"/>
  <c r="U694" i="12"/>
  <c r="S694" i="12"/>
  <c r="R694" i="12"/>
  <c r="P694" i="12"/>
  <c r="V693" i="12"/>
  <c r="U693" i="12"/>
  <c r="S693" i="12"/>
  <c r="R693" i="12"/>
  <c r="P693" i="12"/>
  <c r="V692" i="12"/>
  <c r="U692" i="12"/>
  <c r="S692" i="12"/>
  <c r="R692" i="12"/>
  <c r="P692" i="12"/>
  <c r="V691" i="12"/>
  <c r="U691" i="12"/>
  <c r="S691" i="12"/>
  <c r="R691" i="12"/>
  <c r="P691" i="12"/>
  <c r="V690" i="12"/>
  <c r="U690" i="12"/>
  <c r="S690" i="12"/>
  <c r="R690" i="12"/>
  <c r="P690" i="12"/>
  <c r="V689" i="12"/>
  <c r="U689" i="12"/>
  <c r="S689" i="12"/>
  <c r="R689" i="12"/>
  <c r="P689" i="12"/>
  <c r="V688" i="12"/>
  <c r="U688" i="12"/>
  <c r="S688" i="12"/>
  <c r="R688" i="12"/>
  <c r="P688" i="12"/>
  <c r="V687" i="12"/>
  <c r="U687" i="12"/>
  <c r="S687" i="12"/>
  <c r="R687" i="12"/>
  <c r="P687" i="12"/>
  <c r="V686" i="12"/>
  <c r="U686" i="12"/>
  <c r="S686" i="12"/>
  <c r="R686" i="12"/>
  <c r="P686" i="12"/>
  <c r="V685" i="12"/>
  <c r="U685" i="12"/>
  <c r="S685" i="12"/>
  <c r="R685" i="12"/>
  <c r="P685" i="12"/>
  <c r="V684" i="12"/>
  <c r="U684" i="12"/>
  <c r="S684" i="12"/>
  <c r="R684" i="12"/>
  <c r="P684" i="12"/>
  <c r="V683" i="12"/>
  <c r="U683" i="12"/>
  <c r="S683" i="12"/>
  <c r="R683" i="12"/>
  <c r="P683" i="12"/>
  <c r="V682" i="12"/>
  <c r="U682" i="12"/>
  <c r="S682" i="12"/>
  <c r="R682" i="12"/>
  <c r="P682" i="12"/>
  <c r="V681" i="12"/>
  <c r="U681" i="12"/>
  <c r="S681" i="12"/>
  <c r="R681" i="12"/>
  <c r="P681" i="12"/>
  <c r="V680" i="12"/>
  <c r="U680" i="12"/>
  <c r="S680" i="12"/>
  <c r="R680" i="12"/>
  <c r="P680" i="12"/>
  <c r="V679" i="12"/>
  <c r="U679" i="12"/>
  <c r="S679" i="12"/>
  <c r="R679" i="12"/>
  <c r="P679" i="12"/>
  <c r="V678" i="12"/>
  <c r="U678" i="12"/>
  <c r="S678" i="12"/>
  <c r="R678" i="12"/>
  <c r="P678" i="12"/>
  <c r="V677" i="12"/>
  <c r="U677" i="12"/>
  <c r="S677" i="12"/>
  <c r="R677" i="12"/>
  <c r="P677" i="12"/>
  <c r="V676" i="12"/>
  <c r="U676" i="12"/>
  <c r="S676" i="12"/>
  <c r="R676" i="12"/>
  <c r="P676" i="12"/>
  <c r="V675" i="12"/>
  <c r="U675" i="12"/>
  <c r="S675" i="12"/>
  <c r="R675" i="12"/>
  <c r="P675" i="12"/>
  <c r="V674" i="12"/>
  <c r="U674" i="12"/>
  <c r="S674" i="12"/>
  <c r="R674" i="12"/>
  <c r="P674" i="12"/>
  <c r="V673" i="12"/>
  <c r="U673" i="12"/>
  <c r="S673" i="12"/>
  <c r="R673" i="12"/>
  <c r="P673" i="12"/>
  <c r="V672" i="12"/>
  <c r="U672" i="12"/>
  <c r="S672" i="12"/>
  <c r="R672" i="12"/>
  <c r="P672" i="12"/>
  <c r="V671" i="12"/>
  <c r="U671" i="12"/>
  <c r="S671" i="12"/>
  <c r="R671" i="12"/>
  <c r="P671" i="12"/>
  <c r="V670" i="12"/>
  <c r="U670" i="12"/>
  <c r="S670" i="12"/>
  <c r="R670" i="12"/>
  <c r="P670" i="12"/>
  <c r="V669" i="12"/>
  <c r="U669" i="12"/>
  <c r="S669" i="12"/>
  <c r="R669" i="12"/>
  <c r="P669" i="12"/>
  <c r="V668" i="12"/>
  <c r="U668" i="12"/>
  <c r="S668" i="12"/>
  <c r="R668" i="12"/>
  <c r="P668" i="12"/>
  <c r="V667" i="12"/>
  <c r="U667" i="12"/>
  <c r="S667" i="12"/>
  <c r="R667" i="12"/>
  <c r="P667" i="12"/>
  <c r="V666" i="12"/>
  <c r="U666" i="12"/>
  <c r="S666" i="12"/>
  <c r="R666" i="12"/>
  <c r="P666" i="12"/>
  <c r="V665" i="12"/>
  <c r="U665" i="12"/>
  <c r="S665" i="12"/>
  <c r="R665" i="12"/>
  <c r="P665" i="12"/>
  <c r="V664" i="12"/>
  <c r="U664" i="12"/>
  <c r="S664" i="12"/>
  <c r="R664" i="12"/>
  <c r="P664" i="12"/>
  <c r="V663" i="12"/>
  <c r="U663" i="12"/>
  <c r="S663" i="12"/>
  <c r="R663" i="12"/>
  <c r="P663" i="12"/>
  <c r="V662" i="12"/>
  <c r="U662" i="12"/>
  <c r="S662" i="12"/>
  <c r="R662" i="12"/>
  <c r="P662" i="12"/>
  <c r="V661" i="12"/>
  <c r="U661" i="12"/>
  <c r="S661" i="12"/>
  <c r="R661" i="12"/>
  <c r="P661" i="12"/>
  <c r="V660" i="12"/>
  <c r="U660" i="12"/>
  <c r="S660" i="12"/>
  <c r="R660" i="12"/>
  <c r="P660" i="12"/>
  <c r="V659" i="12"/>
  <c r="U659" i="12"/>
  <c r="S659" i="12"/>
  <c r="R659" i="12"/>
  <c r="P659" i="12"/>
  <c r="V658" i="12"/>
  <c r="U658" i="12"/>
  <c r="S658" i="12"/>
  <c r="R658" i="12"/>
  <c r="P658" i="12"/>
  <c r="V657" i="12"/>
  <c r="U657" i="12"/>
  <c r="S657" i="12"/>
  <c r="R657" i="12"/>
  <c r="P657" i="12"/>
  <c r="V656" i="12"/>
  <c r="U656" i="12"/>
  <c r="S656" i="12"/>
  <c r="R656" i="12"/>
  <c r="P656" i="12"/>
  <c r="V655" i="12"/>
  <c r="U655" i="12"/>
  <c r="S655" i="12"/>
  <c r="R655" i="12"/>
  <c r="P655" i="12"/>
  <c r="V654" i="12"/>
  <c r="U654" i="12"/>
  <c r="S654" i="12"/>
  <c r="R654" i="12"/>
  <c r="P654" i="12"/>
  <c r="V653" i="12"/>
  <c r="U653" i="12"/>
  <c r="S653" i="12"/>
  <c r="R653" i="12"/>
  <c r="P653" i="12"/>
  <c r="V652" i="12"/>
  <c r="U652" i="12"/>
  <c r="S652" i="12"/>
  <c r="R652" i="12"/>
  <c r="P652" i="12"/>
  <c r="V651" i="12"/>
  <c r="U651" i="12"/>
  <c r="S651" i="12"/>
  <c r="R651" i="12"/>
  <c r="P651" i="12"/>
  <c r="V650" i="12"/>
  <c r="U650" i="12"/>
  <c r="S650" i="12"/>
  <c r="R650" i="12"/>
  <c r="P650" i="12"/>
  <c r="V649" i="12"/>
  <c r="U649" i="12"/>
  <c r="S649" i="12"/>
  <c r="R649" i="12"/>
  <c r="P649" i="12"/>
  <c r="V648" i="12"/>
  <c r="U648" i="12"/>
  <c r="S648" i="12"/>
  <c r="R648" i="12"/>
  <c r="P648" i="12"/>
  <c r="V647" i="12"/>
  <c r="U647" i="12"/>
  <c r="S647" i="12"/>
  <c r="R647" i="12"/>
  <c r="P647" i="12"/>
  <c r="V646" i="12"/>
  <c r="U646" i="12"/>
  <c r="S646" i="12"/>
  <c r="R646" i="12"/>
  <c r="P646" i="12"/>
  <c r="V645" i="12"/>
  <c r="U645" i="12"/>
  <c r="S645" i="12"/>
  <c r="R645" i="12"/>
  <c r="P645" i="12"/>
  <c r="V644" i="12"/>
  <c r="U644" i="12"/>
  <c r="S644" i="12"/>
  <c r="R644" i="12"/>
  <c r="P644" i="12"/>
  <c r="V643" i="12"/>
  <c r="U643" i="12"/>
  <c r="S643" i="12"/>
  <c r="R643" i="12"/>
  <c r="P643" i="12"/>
  <c r="V642" i="12"/>
  <c r="U642" i="12"/>
  <c r="S642" i="12"/>
  <c r="R642" i="12"/>
  <c r="P642" i="12"/>
  <c r="V641" i="12"/>
  <c r="U641" i="12"/>
  <c r="S641" i="12"/>
  <c r="R641" i="12"/>
  <c r="P641" i="12"/>
  <c r="V640" i="12"/>
  <c r="U640" i="12"/>
  <c r="S640" i="12"/>
  <c r="R640" i="12"/>
  <c r="P640" i="12"/>
  <c r="V639" i="12"/>
  <c r="U639" i="12"/>
  <c r="S639" i="12"/>
  <c r="R639" i="12"/>
  <c r="P639" i="12"/>
  <c r="V638" i="12"/>
  <c r="U638" i="12"/>
  <c r="S638" i="12"/>
  <c r="R638" i="12"/>
  <c r="P638" i="12"/>
  <c r="V637" i="12"/>
  <c r="U637" i="12"/>
  <c r="S637" i="12"/>
  <c r="R637" i="12"/>
  <c r="P637" i="12"/>
  <c r="V636" i="12"/>
  <c r="U636" i="12"/>
  <c r="S636" i="12"/>
  <c r="R636" i="12"/>
  <c r="P636" i="12"/>
  <c r="V635" i="12"/>
  <c r="U635" i="12"/>
  <c r="S635" i="12"/>
  <c r="R635" i="12"/>
  <c r="P635" i="12"/>
  <c r="V634" i="12"/>
  <c r="U634" i="12"/>
  <c r="S634" i="12"/>
  <c r="R634" i="12"/>
  <c r="P634" i="12"/>
  <c r="V633" i="12"/>
  <c r="U633" i="12"/>
  <c r="S633" i="12"/>
  <c r="R633" i="12"/>
  <c r="P633" i="12"/>
  <c r="V632" i="12"/>
  <c r="U632" i="12"/>
  <c r="S632" i="12"/>
  <c r="R632" i="12"/>
  <c r="P632" i="12"/>
  <c r="V631" i="12"/>
  <c r="U631" i="12"/>
  <c r="S631" i="12"/>
  <c r="R631" i="12"/>
  <c r="P631" i="12"/>
  <c r="V630" i="12"/>
  <c r="U630" i="12"/>
  <c r="S630" i="12"/>
  <c r="R630" i="12"/>
  <c r="P630" i="12"/>
  <c r="V629" i="12"/>
  <c r="U629" i="12"/>
  <c r="S629" i="12"/>
  <c r="R629" i="12"/>
  <c r="P629" i="12"/>
  <c r="V628" i="12"/>
  <c r="U628" i="12"/>
  <c r="S628" i="12"/>
  <c r="R628" i="12"/>
  <c r="P628" i="12"/>
  <c r="V627" i="12"/>
  <c r="U627" i="12"/>
  <c r="S627" i="12"/>
  <c r="R627" i="12"/>
  <c r="P627" i="12"/>
  <c r="V626" i="12"/>
  <c r="U626" i="12"/>
  <c r="S626" i="12"/>
  <c r="R626" i="12"/>
  <c r="P626" i="12"/>
  <c r="V625" i="12"/>
  <c r="U625" i="12"/>
  <c r="S625" i="12"/>
  <c r="R625" i="12"/>
  <c r="P625" i="12"/>
  <c r="V624" i="12"/>
  <c r="U624" i="12"/>
  <c r="S624" i="12"/>
  <c r="R624" i="12"/>
  <c r="P624" i="12"/>
  <c r="V623" i="12"/>
  <c r="U623" i="12"/>
  <c r="S623" i="12"/>
  <c r="R623" i="12"/>
  <c r="P623" i="12"/>
  <c r="V622" i="12"/>
  <c r="U622" i="12"/>
  <c r="S622" i="12"/>
  <c r="R622" i="12"/>
  <c r="P622" i="12"/>
  <c r="V621" i="12"/>
  <c r="U621" i="12"/>
  <c r="S621" i="12"/>
  <c r="R621" i="12"/>
  <c r="P621" i="12"/>
  <c r="V620" i="12"/>
  <c r="U620" i="12"/>
  <c r="S620" i="12"/>
  <c r="R620" i="12"/>
  <c r="P620" i="12"/>
  <c r="V619" i="12"/>
  <c r="U619" i="12"/>
  <c r="S619" i="12"/>
  <c r="R619" i="12"/>
  <c r="P619" i="12"/>
  <c r="V618" i="12"/>
  <c r="U618" i="12"/>
  <c r="S618" i="12"/>
  <c r="R618" i="12"/>
  <c r="P618" i="12"/>
  <c r="V617" i="12"/>
  <c r="U617" i="12"/>
  <c r="S617" i="12"/>
  <c r="R617" i="12"/>
  <c r="P617" i="12"/>
  <c r="V616" i="12"/>
  <c r="U616" i="12"/>
  <c r="S616" i="12"/>
  <c r="R616" i="12"/>
  <c r="P616" i="12"/>
  <c r="V615" i="12"/>
  <c r="U615" i="12"/>
  <c r="S615" i="12"/>
  <c r="R615" i="12"/>
  <c r="P615" i="12"/>
  <c r="V614" i="12"/>
  <c r="U614" i="12"/>
  <c r="S614" i="12"/>
  <c r="R614" i="12"/>
  <c r="P614" i="12"/>
  <c r="V613" i="12"/>
  <c r="U613" i="12"/>
  <c r="S613" i="12"/>
  <c r="R613" i="12"/>
  <c r="P613" i="12"/>
  <c r="V612" i="12"/>
  <c r="U612" i="12"/>
  <c r="S612" i="12"/>
  <c r="R612" i="12"/>
  <c r="P612" i="12"/>
  <c r="V611" i="12"/>
  <c r="U611" i="12"/>
  <c r="S611" i="12"/>
  <c r="R611" i="12"/>
  <c r="P611" i="12"/>
  <c r="V610" i="12"/>
  <c r="U610" i="12"/>
  <c r="S610" i="12"/>
  <c r="R610" i="12"/>
  <c r="P610" i="12"/>
  <c r="V609" i="12"/>
  <c r="U609" i="12"/>
  <c r="S609" i="12"/>
  <c r="R609" i="12"/>
  <c r="P609" i="12"/>
  <c r="V608" i="12"/>
  <c r="U608" i="12"/>
  <c r="S608" i="12"/>
  <c r="R608" i="12"/>
  <c r="P608" i="12"/>
  <c r="V607" i="12"/>
  <c r="U607" i="12"/>
  <c r="S607" i="12"/>
  <c r="R607" i="12"/>
  <c r="P607" i="12"/>
  <c r="V606" i="12"/>
  <c r="U606" i="12"/>
  <c r="S606" i="12"/>
  <c r="R606" i="12"/>
  <c r="P606" i="12"/>
  <c r="V605" i="12"/>
  <c r="U605" i="12"/>
  <c r="S605" i="12"/>
  <c r="R605" i="12"/>
  <c r="P605" i="12"/>
  <c r="V604" i="12"/>
  <c r="U604" i="12"/>
  <c r="S604" i="12"/>
  <c r="R604" i="12"/>
  <c r="P604" i="12"/>
  <c r="V603" i="12"/>
  <c r="U603" i="12"/>
  <c r="S603" i="12"/>
  <c r="R603" i="12"/>
  <c r="P603" i="12"/>
  <c r="V602" i="12"/>
  <c r="U602" i="12"/>
  <c r="S602" i="12"/>
  <c r="R602" i="12"/>
  <c r="P602" i="12"/>
  <c r="V601" i="12"/>
  <c r="U601" i="12"/>
  <c r="S601" i="12"/>
  <c r="R601" i="12"/>
  <c r="P601" i="12"/>
  <c r="V600" i="12"/>
  <c r="U600" i="12"/>
  <c r="S600" i="12"/>
  <c r="R600" i="12"/>
  <c r="P600" i="12"/>
  <c r="V599" i="12"/>
  <c r="U599" i="12"/>
  <c r="S599" i="12"/>
  <c r="R599" i="12"/>
  <c r="P599" i="12"/>
  <c r="V598" i="12"/>
  <c r="U598" i="12"/>
  <c r="S598" i="12"/>
  <c r="R598" i="12"/>
  <c r="P598" i="12"/>
  <c r="V597" i="12"/>
  <c r="U597" i="12"/>
  <c r="S597" i="12"/>
  <c r="R597" i="12"/>
  <c r="P597" i="12"/>
  <c r="V596" i="12"/>
  <c r="U596" i="12"/>
  <c r="S596" i="12"/>
  <c r="R596" i="12"/>
  <c r="P596" i="12"/>
  <c r="V595" i="12"/>
  <c r="U595" i="12"/>
  <c r="S595" i="12"/>
  <c r="R595" i="12"/>
  <c r="P595" i="12"/>
  <c r="V594" i="12"/>
  <c r="U594" i="12"/>
  <c r="S594" i="12"/>
  <c r="R594" i="12"/>
  <c r="P594" i="12"/>
  <c r="V593" i="12"/>
  <c r="U593" i="12"/>
  <c r="S593" i="12"/>
  <c r="R593" i="12"/>
  <c r="P593" i="12"/>
  <c r="V592" i="12"/>
  <c r="U592" i="12"/>
  <c r="S592" i="12"/>
  <c r="R592" i="12"/>
  <c r="P592" i="12"/>
  <c r="V591" i="12"/>
  <c r="U591" i="12"/>
  <c r="S591" i="12"/>
  <c r="R591" i="12"/>
  <c r="P591" i="12"/>
  <c r="V590" i="12"/>
  <c r="U590" i="12"/>
  <c r="S590" i="12"/>
  <c r="R590" i="12"/>
  <c r="P590" i="12"/>
  <c r="V589" i="12"/>
  <c r="U589" i="12"/>
  <c r="S589" i="12"/>
  <c r="R589" i="12"/>
  <c r="P589" i="12"/>
  <c r="V588" i="12"/>
  <c r="U588" i="12"/>
  <c r="S588" i="12"/>
  <c r="R588" i="12"/>
  <c r="P588" i="12"/>
  <c r="V587" i="12"/>
  <c r="U587" i="12"/>
  <c r="S587" i="12"/>
  <c r="R587" i="12"/>
  <c r="P587" i="12"/>
  <c r="V586" i="12"/>
  <c r="U586" i="12"/>
  <c r="S586" i="12"/>
  <c r="R586" i="12"/>
  <c r="P586" i="12"/>
  <c r="V585" i="12"/>
  <c r="U585" i="12"/>
  <c r="S585" i="12"/>
  <c r="R585" i="12"/>
  <c r="P585" i="12"/>
  <c r="V584" i="12"/>
  <c r="U584" i="12"/>
  <c r="S584" i="12"/>
  <c r="R584" i="12"/>
  <c r="P584" i="12"/>
  <c r="V583" i="12"/>
  <c r="U583" i="12"/>
  <c r="S583" i="12"/>
  <c r="R583" i="12"/>
  <c r="P583" i="12"/>
  <c r="V582" i="12"/>
  <c r="U582" i="12"/>
  <c r="S582" i="12"/>
  <c r="R582" i="12"/>
  <c r="P582" i="12"/>
  <c r="V581" i="12"/>
  <c r="U581" i="12"/>
  <c r="S581" i="12"/>
  <c r="R581" i="12"/>
  <c r="P581" i="12"/>
  <c r="V580" i="12"/>
  <c r="U580" i="12"/>
  <c r="S580" i="12"/>
  <c r="R580" i="12"/>
  <c r="P580" i="12"/>
  <c r="V579" i="12"/>
  <c r="U579" i="12"/>
  <c r="S579" i="12"/>
  <c r="R579" i="12"/>
  <c r="P579" i="12"/>
  <c r="V578" i="12"/>
  <c r="U578" i="12"/>
  <c r="S578" i="12"/>
  <c r="R578" i="12"/>
  <c r="P578" i="12"/>
  <c r="V577" i="12"/>
  <c r="U577" i="12"/>
  <c r="S577" i="12"/>
  <c r="R577" i="12"/>
  <c r="P577" i="12"/>
  <c r="V576" i="12"/>
  <c r="U576" i="12"/>
  <c r="S576" i="12"/>
  <c r="R576" i="12"/>
  <c r="P576" i="12"/>
  <c r="V575" i="12"/>
  <c r="U575" i="12"/>
  <c r="S575" i="12"/>
  <c r="R575" i="12"/>
  <c r="P575" i="12"/>
  <c r="V574" i="12"/>
  <c r="U574" i="12"/>
  <c r="S574" i="12"/>
  <c r="R574" i="12"/>
  <c r="P574" i="12"/>
  <c r="V573" i="12"/>
  <c r="U573" i="12"/>
  <c r="S573" i="12"/>
  <c r="R573" i="12"/>
  <c r="P573" i="12"/>
  <c r="V572" i="12"/>
  <c r="U572" i="12"/>
  <c r="S572" i="12"/>
  <c r="R572" i="12"/>
  <c r="P572" i="12"/>
  <c r="V571" i="12"/>
  <c r="U571" i="12"/>
  <c r="S571" i="12"/>
  <c r="R571" i="12"/>
  <c r="P571" i="12"/>
  <c r="V570" i="12"/>
  <c r="U570" i="12"/>
  <c r="S570" i="12"/>
  <c r="R570" i="12"/>
  <c r="P570" i="12"/>
  <c r="V569" i="12"/>
  <c r="U569" i="12"/>
  <c r="S569" i="12"/>
  <c r="R569" i="12"/>
  <c r="P569" i="12"/>
  <c r="V568" i="12"/>
  <c r="U568" i="12"/>
  <c r="S568" i="12"/>
  <c r="R568" i="12"/>
  <c r="P568" i="12"/>
  <c r="V567" i="12"/>
  <c r="U567" i="12"/>
  <c r="S567" i="12"/>
  <c r="R567" i="12"/>
  <c r="P567" i="12"/>
  <c r="V566" i="12"/>
  <c r="U566" i="12"/>
  <c r="S566" i="12"/>
  <c r="R566" i="12"/>
  <c r="P566" i="12"/>
  <c r="V565" i="12"/>
  <c r="U565" i="12"/>
  <c r="S565" i="12"/>
  <c r="R565" i="12"/>
  <c r="P565" i="12"/>
  <c r="V564" i="12"/>
  <c r="U564" i="12"/>
  <c r="S564" i="12"/>
  <c r="R564" i="12"/>
  <c r="P564" i="12"/>
  <c r="V563" i="12"/>
  <c r="U563" i="12"/>
  <c r="S563" i="12"/>
  <c r="R563" i="12"/>
  <c r="P563" i="12"/>
  <c r="V562" i="12"/>
  <c r="U562" i="12"/>
  <c r="S562" i="12"/>
  <c r="R562" i="12"/>
  <c r="P562" i="12"/>
  <c r="V561" i="12"/>
  <c r="U561" i="12"/>
  <c r="S561" i="12"/>
  <c r="R561" i="12"/>
  <c r="P561" i="12"/>
  <c r="V560" i="12"/>
  <c r="U560" i="12"/>
  <c r="S560" i="12"/>
  <c r="R560" i="12"/>
  <c r="P560" i="12"/>
  <c r="V559" i="12"/>
  <c r="U559" i="12"/>
  <c r="S559" i="12"/>
  <c r="R559" i="12"/>
  <c r="P559" i="12"/>
  <c r="V558" i="12"/>
  <c r="U558" i="12"/>
  <c r="S558" i="12"/>
  <c r="R558" i="12"/>
  <c r="P558" i="12"/>
  <c r="V557" i="12"/>
  <c r="U557" i="12"/>
  <c r="S557" i="12"/>
  <c r="R557" i="12"/>
  <c r="P557" i="12"/>
  <c r="V556" i="12"/>
  <c r="U556" i="12"/>
  <c r="S556" i="12"/>
  <c r="R556" i="12"/>
  <c r="P556" i="12"/>
  <c r="V555" i="12"/>
  <c r="U555" i="12"/>
  <c r="S555" i="12"/>
  <c r="R555" i="12"/>
  <c r="P555" i="12"/>
  <c r="V554" i="12"/>
  <c r="U554" i="12"/>
  <c r="S554" i="12"/>
  <c r="R554" i="12"/>
  <c r="P554" i="12"/>
  <c r="V553" i="12"/>
  <c r="U553" i="12"/>
  <c r="S553" i="12"/>
  <c r="R553" i="12"/>
  <c r="P553" i="12"/>
  <c r="V552" i="12"/>
  <c r="U552" i="12"/>
  <c r="S552" i="12"/>
  <c r="R552" i="12"/>
  <c r="P552" i="12"/>
  <c r="V551" i="12"/>
  <c r="U551" i="12"/>
  <c r="S551" i="12"/>
  <c r="R551" i="12"/>
  <c r="P551" i="12"/>
  <c r="V550" i="12"/>
  <c r="U550" i="12"/>
  <c r="S550" i="12"/>
  <c r="R550" i="12"/>
  <c r="P550" i="12"/>
  <c r="V549" i="12"/>
  <c r="U549" i="12"/>
  <c r="S549" i="12"/>
  <c r="R549" i="12"/>
  <c r="P549" i="12"/>
  <c r="V548" i="12"/>
  <c r="U548" i="12"/>
  <c r="S548" i="12"/>
  <c r="R548" i="12"/>
  <c r="P548" i="12"/>
  <c r="V547" i="12"/>
  <c r="U547" i="12"/>
  <c r="S547" i="12"/>
  <c r="R547" i="12"/>
  <c r="P547" i="12"/>
  <c r="V546" i="12"/>
  <c r="U546" i="12"/>
  <c r="S546" i="12"/>
  <c r="R546" i="12"/>
  <c r="P546" i="12"/>
  <c r="V545" i="12"/>
  <c r="U545" i="12"/>
  <c r="S545" i="12"/>
  <c r="R545" i="12"/>
  <c r="P545" i="12"/>
  <c r="V544" i="12"/>
  <c r="U544" i="12"/>
  <c r="S544" i="12"/>
  <c r="R544" i="12"/>
  <c r="P544" i="12"/>
  <c r="V543" i="12"/>
  <c r="U543" i="12"/>
  <c r="S543" i="12"/>
  <c r="R543" i="12"/>
  <c r="P543" i="12"/>
  <c r="V542" i="12"/>
  <c r="U542" i="12"/>
  <c r="S542" i="12"/>
  <c r="R542" i="12"/>
  <c r="P542" i="12"/>
  <c r="V541" i="12"/>
  <c r="U541" i="12"/>
  <c r="S541" i="12"/>
  <c r="R541" i="12"/>
  <c r="P541" i="12"/>
  <c r="V540" i="12"/>
  <c r="U540" i="12"/>
  <c r="S540" i="12"/>
  <c r="R540" i="12"/>
  <c r="P540" i="12"/>
  <c r="V539" i="12"/>
  <c r="U539" i="12"/>
  <c r="S539" i="12"/>
  <c r="R539" i="12"/>
  <c r="P539" i="12"/>
  <c r="V538" i="12"/>
  <c r="U538" i="12"/>
  <c r="S538" i="12"/>
  <c r="R538" i="12"/>
  <c r="P538" i="12"/>
  <c r="V537" i="12"/>
  <c r="U537" i="12"/>
  <c r="S537" i="12"/>
  <c r="R537" i="12"/>
  <c r="P537" i="12"/>
  <c r="V536" i="12"/>
  <c r="U536" i="12"/>
  <c r="S536" i="12"/>
  <c r="R536" i="12"/>
  <c r="P536" i="12"/>
  <c r="V535" i="12"/>
  <c r="U535" i="12"/>
  <c r="S535" i="12"/>
  <c r="R535" i="12"/>
  <c r="P535" i="12"/>
  <c r="V534" i="12"/>
  <c r="U534" i="12"/>
  <c r="S534" i="12"/>
  <c r="R534" i="12"/>
  <c r="P534" i="12"/>
  <c r="V533" i="12"/>
  <c r="U533" i="12"/>
  <c r="S533" i="12"/>
  <c r="R533" i="12"/>
  <c r="P533" i="12"/>
  <c r="V532" i="12"/>
  <c r="U532" i="12"/>
  <c r="S532" i="12"/>
  <c r="R532" i="12"/>
  <c r="P532" i="12"/>
  <c r="V531" i="12"/>
  <c r="U531" i="12"/>
  <c r="S531" i="12"/>
  <c r="R531" i="12"/>
  <c r="P531" i="12"/>
  <c r="V530" i="12"/>
  <c r="U530" i="12"/>
  <c r="S530" i="12"/>
  <c r="R530" i="12"/>
  <c r="P530" i="12"/>
  <c r="V529" i="12"/>
  <c r="U529" i="12"/>
  <c r="S529" i="12"/>
  <c r="R529" i="12"/>
  <c r="P529" i="12"/>
  <c r="V528" i="12"/>
  <c r="U528" i="12"/>
  <c r="S528" i="12"/>
  <c r="R528" i="12"/>
  <c r="P528" i="12"/>
  <c r="V527" i="12"/>
  <c r="U527" i="12"/>
  <c r="S527" i="12"/>
  <c r="R527" i="12"/>
  <c r="P527" i="12"/>
  <c r="V526" i="12"/>
  <c r="U526" i="12"/>
  <c r="S526" i="12"/>
  <c r="R526" i="12"/>
  <c r="P526" i="12"/>
  <c r="V525" i="12"/>
  <c r="U525" i="12"/>
  <c r="S525" i="12"/>
  <c r="R525" i="12"/>
  <c r="P525" i="12"/>
  <c r="V524" i="12"/>
  <c r="U524" i="12"/>
  <c r="S524" i="12"/>
  <c r="R524" i="12"/>
  <c r="P524" i="12"/>
  <c r="V523" i="12"/>
  <c r="U523" i="12"/>
  <c r="S523" i="12"/>
  <c r="R523" i="12"/>
  <c r="P523" i="12"/>
  <c r="V522" i="12"/>
  <c r="U522" i="12"/>
  <c r="S522" i="12"/>
  <c r="R522" i="12"/>
  <c r="P522" i="12"/>
  <c r="V521" i="12"/>
  <c r="U521" i="12"/>
  <c r="S521" i="12"/>
  <c r="R521" i="12"/>
  <c r="P521" i="12"/>
  <c r="V520" i="12"/>
  <c r="U520" i="12"/>
  <c r="S520" i="12"/>
  <c r="R520" i="12"/>
  <c r="P520" i="12"/>
  <c r="V519" i="12"/>
  <c r="U519" i="12"/>
  <c r="S519" i="12"/>
  <c r="R519" i="12"/>
  <c r="P519" i="12"/>
  <c r="V518" i="12"/>
  <c r="U518" i="12"/>
  <c r="S518" i="12"/>
  <c r="R518" i="12"/>
  <c r="P518" i="12"/>
  <c r="V517" i="12"/>
  <c r="U517" i="12"/>
  <c r="S517" i="12"/>
  <c r="R517" i="12"/>
  <c r="P517" i="12"/>
  <c r="V516" i="12"/>
  <c r="U516" i="12"/>
  <c r="S516" i="12"/>
  <c r="R516" i="12"/>
  <c r="P516" i="12"/>
  <c r="V515" i="12"/>
  <c r="U515" i="12"/>
  <c r="S515" i="12"/>
  <c r="R515" i="12"/>
  <c r="P515" i="12"/>
  <c r="V514" i="12"/>
  <c r="U514" i="12"/>
  <c r="S514" i="12"/>
  <c r="R514" i="12"/>
  <c r="P514" i="12"/>
  <c r="V513" i="12"/>
  <c r="U513" i="12"/>
  <c r="S513" i="12"/>
  <c r="R513" i="12"/>
  <c r="P513" i="12"/>
  <c r="V512" i="12"/>
  <c r="U512" i="12"/>
  <c r="S512" i="12"/>
  <c r="R512" i="12"/>
  <c r="P512" i="12"/>
  <c r="V511" i="12"/>
  <c r="U511" i="12"/>
  <c r="S511" i="12"/>
  <c r="R511" i="12"/>
  <c r="P511" i="12"/>
  <c r="V510" i="12"/>
  <c r="U510" i="12"/>
  <c r="S510" i="12"/>
  <c r="R510" i="12"/>
  <c r="P510" i="12"/>
  <c r="V509" i="12"/>
  <c r="U509" i="12"/>
  <c r="S509" i="12"/>
  <c r="R509" i="12"/>
  <c r="P509" i="12"/>
  <c r="V508" i="12"/>
  <c r="U508" i="12"/>
  <c r="S508" i="12"/>
  <c r="R508" i="12"/>
  <c r="P508" i="12"/>
  <c r="V507" i="12"/>
  <c r="U507" i="12"/>
  <c r="S507" i="12"/>
  <c r="R507" i="12"/>
  <c r="P507" i="12"/>
  <c r="V506" i="12"/>
  <c r="U506" i="12"/>
  <c r="S506" i="12"/>
  <c r="R506" i="12"/>
  <c r="P506" i="12"/>
  <c r="V505" i="12"/>
  <c r="U505" i="12"/>
  <c r="S505" i="12"/>
  <c r="R505" i="12"/>
  <c r="P505" i="12"/>
  <c r="V504" i="12"/>
  <c r="U504" i="12"/>
  <c r="S504" i="12"/>
  <c r="R504" i="12"/>
  <c r="P504" i="12"/>
  <c r="V503" i="12"/>
  <c r="U503" i="12"/>
  <c r="S503" i="12"/>
  <c r="R503" i="12"/>
  <c r="P503" i="12"/>
  <c r="V502" i="12"/>
  <c r="U502" i="12"/>
  <c r="S502" i="12"/>
  <c r="R502" i="12"/>
  <c r="P502" i="12"/>
  <c r="V501" i="12"/>
  <c r="U501" i="12"/>
  <c r="S501" i="12"/>
  <c r="R501" i="12"/>
  <c r="P501" i="12"/>
  <c r="V500" i="12"/>
  <c r="U500" i="12"/>
  <c r="S500" i="12"/>
  <c r="R500" i="12"/>
  <c r="P500" i="12"/>
  <c r="V499" i="12"/>
  <c r="U499" i="12"/>
  <c r="S499" i="12"/>
  <c r="R499" i="12"/>
  <c r="P499" i="12"/>
  <c r="V498" i="12"/>
  <c r="U498" i="12"/>
  <c r="S498" i="12"/>
  <c r="R498" i="12"/>
  <c r="P498" i="12"/>
  <c r="V497" i="12"/>
  <c r="U497" i="12"/>
  <c r="S497" i="12"/>
  <c r="R497" i="12"/>
  <c r="P497" i="12"/>
  <c r="V496" i="12"/>
  <c r="U496" i="12"/>
  <c r="S496" i="12"/>
  <c r="R496" i="12"/>
  <c r="P496" i="12"/>
  <c r="V495" i="12"/>
  <c r="U495" i="12"/>
  <c r="S495" i="12"/>
  <c r="R495" i="12"/>
  <c r="P495" i="12"/>
  <c r="V494" i="12"/>
  <c r="U494" i="12"/>
  <c r="S494" i="12"/>
  <c r="R494" i="12"/>
  <c r="P494" i="12"/>
  <c r="V493" i="12"/>
  <c r="U493" i="12"/>
  <c r="S493" i="12"/>
  <c r="R493" i="12"/>
  <c r="P493" i="12"/>
  <c r="V492" i="12"/>
  <c r="U492" i="12"/>
  <c r="S492" i="12"/>
  <c r="R492" i="12"/>
  <c r="P492" i="12"/>
  <c r="V491" i="12"/>
  <c r="U491" i="12"/>
  <c r="S491" i="12"/>
  <c r="R491" i="12"/>
  <c r="P491" i="12"/>
  <c r="V490" i="12"/>
  <c r="U490" i="12"/>
  <c r="S490" i="12"/>
  <c r="R490" i="12"/>
  <c r="P490" i="12"/>
  <c r="V489" i="12"/>
  <c r="U489" i="12"/>
  <c r="S489" i="12"/>
  <c r="R489" i="12"/>
  <c r="P489" i="12"/>
  <c r="V488" i="12"/>
  <c r="U488" i="12"/>
  <c r="S488" i="12"/>
  <c r="R488" i="12"/>
  <c r="P488" i="12"/>
  <c r="V487" i="12"/>
  <c r="U487" i="12"/>
  <c r="S487" i="12"/>
  <c r="R487" i="12"/>
  <c r="P487" i="12"/>
  <c r="V486" i="12"/>
  <c r="U486" i="12"/>
  <c r="S486" i="12"/>
  <c r="R486" i="12"/>
  <c r="P486" i="12"/>
  <c r="V485" i="12"/>
  <c r="U485" i="12"/>
  <c r="S485" i="12"/>
  <c r="R485" i="12"/>
  <c r="P485" i="12"/>
  <c r="V484" i="12"/>
  <c r="U484" i="12"/>
  <c r="S484" i="12"/>
  <c r="R484" i="12"/>
  <c r="P484" i="12"/>
  <c r="V483" i="12"/>
  <c r="U483" i="12"/>
  <c r="S483" i="12"/>
  <c r="R483" i="12"/>
  <c r="P483" i="12"/>
  <c r="V482" i="12"/>
  <c r="U482" i="12"/>
  <c r="S482" i="12"/>
  <c r="R482" i="12"/>
  <c r="P482" i="12"/>
  <c r="V481" i="12"/>
  <c r="U481" i="12"/>
  <c r="S481" i="12"/>
  <c r="R481" i="12"/>
  <c r="P481" i="12"/>
  <c r="V480" i="12"/>
  <c r="U480" i="12"/>
  <c r="S480" i="12"/>
  <c r="R480" i="12"/>
  <c r="P480" i="12"/>
  <c r="V479" i="12"/>
  <c r="U479" i="12"/>
  <c r="S479" i="12"/>
  <c r="R479" i="12"/>
  <c r="P479" i="12"/>
  <c r="V478" i="12"/>
  <c r="U478" i="12"/>
  <c r="S478" i="12"/>
  <c r="R478" i="12"/>
  <c r="P478" i="12"/>
  <c r="V477" i="12"/>
  <c r="U477" i="12"/>
  <c r="S477" i="12"/>
  <c r="R477" i="12"/>
  <c r="P477" i="12"/>
  <c r="V476" i="12"/>
  <c r="U476" i="12"/>
  <c r="S476" i="12"/>
  <c r="R476" i="12"/>
  <c r="P476" i="12"/>
  <c r="V475" i="12"/>
  <c r="U475" i="12"/>
  <c r="S475" i="12"/>
  <c r="R475" i="12"/>
  <c r="P475" i="12"/>
  <c r="V474" i="12"/>
  <c r="U474" i="12"/>
  <c r="S474" i="12"/>
  <c r="R474" i="12"/>
  <c r="P474" i="12"/>
  <c r="V473" i="12"/>
  <c r="U473" i="12"/>
  <c r="S473" i="12"/>
  <c r="R473" i="12"/>
  <c r="P473" i="12"/>
  <c r="V472" i="12"/>
  <c r="U472" i="12"/>
  <c r="S472" i="12"/>
  <c r="R472" i="12"/>
  <c r="P472" i="12"/>
  <c r="V471" i="12"/>
  <c r="U471" i="12"/>
  <c r="S471" i="12"/>
  <c r="R471" i="12"/>
  <c r="P471" i="12"/>
  <c r="V470" i="12"/>
  <c r="U470" i="12"/>
  <c r="S470" i="12"/>
  <c r="R470" i="12"/>
  <c r="P470" i="12"/>
  <c r="V469" i="12"/>
  <c r="U469" i="12"/>
  <c r="S469" i="12"/>
  <c r="R469" i="12"/>
  <c r="P469" i="12"/>
  <c r="V468" i="12"/>
  <c r="U468" i="12"/>
  <c r="S468" i="12"/>
  <c r="R468" i="12"/>
  <c r="P468" i="12"/>
  <c r="V467" i="12"/>
  <c r="U467" i="12"/>
  <c r="S467" i="12"/>
  <c r="R467" i="12"/>
  <c r="P467" i="12"/>
  <c r="V466" i="12"/>
  <c r="U466" i="12"/>
  <c r="S466" i="12"/>
  <c r="R466" i="12"/>
  <c r="P466" i="12"/>
  <c r="V465" i="12"/>
  <c r="U465" i="12"/>
  <c r="S465" i="12"/>
  <c r="R465" i="12"/>
  <c r="P465" i="12"/>
  <c r="V464" i="12"/>
  <c r="U464" i="12"/>
  <c r="S464" i="12"/>
  <c r="R464" i="12"/>
  <c r="P464" i="12"/>
  <c r="V463" i="12"/>
  <c r="U463" i="12"/>
  <c r="S463" i="12"/>
  <c r="R463" i="12"/>
  <c r="P463" i="12"/>
  <c r="V462" i="12"/>
  <c r="U462" i="12"/>
  <c r="S462" i="12"/>
  <c r="R462" i="12"/>
  <c r="P462" i="12"/>
  <c r="V461" i="12"/>
  <c r="U461" i="12"/>
  <c r="S461" i="12"/>
  <c r="R461" i="12"/>
  <c r="P461" i="12"/>
  <c r="V460" i="12"/>
  <c r="U460" i="12"/>
  <c r="S460" i="12"/>
  <c r="R460" i="12"/>
  <c r="P460" i="12"/>
  <c r="V459" i="12"/>
  <c r="U459" i="12"/>
  <c r="S459" i="12"/>
  <c r="R459" i="12"/>
  <c r="P459" i="12"/>
  <c r="V458" i="12"/>
  <c r="U458" i="12"/>
  <c r="S458" i="12"/>
  <c r="R458" i="12"/>
  <c r="P458" i="12"/>
  <c r="V457" i="12"/>
  <c r="U457" i="12"/>
  <c r="S457" i="12"/>
  <c r="R457" i="12"/>
  <c r="P457" i="12"/>
  <c r="V456" i="12"/>
  <c r="U456" i="12"/>
  <c r="S456" i="12"/>
  <c r="R456" i="12"/>
  <c r="P456" i="12"/>
  <c r="V455" i="12"/>
  <c r="U455" i="12"/>
  <c r="S455" i="12"/>
  <c r="R455" i="12"/>
  <c r="P455" i="12"/>
  <c r="V454" i="12"/>
  <c r="U454" i="12"/>
  <c r="S454" i="12"/>
  <c r="R454" i="12"/>
  <c r="P454" i="12"/>
  <c r="V453" i="12"/>
  <c r="U453" i="12"/>
  <c r="S453" i="12"/>
  <c r="R453" i="12"/>
  <c r="P453" i="12"/>
  <c r="V452" i="12"/>
  <c r="U452" i="12"/>
  <c r="S452" i="12"/>
  <c r="R452" i="12"/>
  <c r="P452" i="12"/>
  <c r="V451" i="12"/>
  <c r="U451" i="12"/>
  <c r="S451" i="12"/>
  <c r="R451" i="12"/>
  <c r="P451" i="12"/>
  <c r="V450" i="12"/>
  <c r="U450" i="12"/>
  <c r="S450" i="12"/>
  <c r="R450" i="12"/>
  <c r="P450" i="12"/>
  <c r="V449" i="12"/>
  <c r="U449" i="12"/>
  <c r="S449" i="12"/>
  <c r="R449" i="12"/>
  <c r="P449" i="12"/>
  <c r="V448" i="12"/>
  <c r="U448" i="12"/>
  <c r="S448" i="12"/>
  <c r="R448" i="12"/>
  <c r="P448" i="12"/>
  <c r="V447" i="12"/>
  <c r="U447" i="12"/>
  <c r="S447" i="12"/>
  <c r="R447" i="12"/>
  <c r="P447" i="12"/>
  <c r="V446" i="12"/>
  <c r="U446" i="12"/>
  <c r="S446" i="12"/>
  <c r="R446" i="12"/>
  <c r="P446" i="12"/>
  <c r="V445" i="12"/>
  <c r="U445" i="12"/>
  <c r="S445" i="12"/>
  <c r="R445" i="12"/>
  <c r="P445" i="12"/>
  <c r="V444" i="12"/>
  <c r="U444" i="12"/>
  <c r="S444" i="12"/>
  <c r="R444" i="12"/>
  <c r="P444" i="12"/>
  <c r="V443" i="12"/>
  <c r="U443" i="12"/>
  <c r="S443" i="12"/>
  <c r="R443" i="12"/>
  <c r="P443" i="12"/>
  <c r="V442" i="12"/>
  <c r="U442" i="12"/>
  <c r="S442" i="12"/>
  <c r="R442" i="12"/>
  <c r="P442" i="12"/>
  <c r="V441" i="12"/>
  <c r="U441" i="12"/>
  <c r="S441" i="12"/>
  <c r="R441" i="12"/>
  <c r="P441" i="12"/>
  <c r="V440" i="12"/>
  <c r="U440" i="12"/>
  <c r="S440" i="12"/>
  <c r="R440" i="12"/>
  <c r="P440" i="12"/>
  <c r="V439" i="12"/>
  <c r="U439" i="12"/>
  <c r="S439" i="12"/>
  <c r="R439" i="12"/>
  <c r="P439" i="12"/>
  <c r="V438" i="12"/>
  <c r="U438" i="12"/>
  <c r="S438" i="12"/>
  <c r="R438" i="12"/>
  <c r="P438" i="12"/>
  <c r="V437" i="12"/>
  <c r="U437" i="12"/>
  <c r="S437" i="12"/>
  <c r="R437" i="12"/>
  <c r="P437" i="12"/>
  <c r="V436" i="12"/>
  <c r="U436" i="12"/>
  <c r="S436" i="12"/>
  <c r="R436" i="12"/>
  <c r="P436" i="12"/>
  <c r="V435" i="12"/>
  <c r="U435" i="12"/>
  <c r="S435" i="12"/>
  <c r="R435" i="12"/>
  <c r="P435" i="12"/>
  <c r="V434" i="12"/>
  <c r="U434" i="12"/>
  <c r="S434" i="12"/>
  <c r="R434" i="12"/>
  <c r="P434" i="12"/>
  <c r="V433" i="12"/>
  <c r="U433" i="12"/>
  <c r="S433" i="12"/>
  <c r="R433" i="12"/>
  <c r="P433" i="12"/>
  <c r="V432" i="12"/>
  <c r="U432" i="12"/>
  <c r="S432" i="12"/>
  <c r="R432" i="12"/>
  <c r="P432" i="12"/>
  <c r="V431" i="12"/>
  <c r="U431" i="12"/>
  <c r="S431" i="12"/>
  <c r="R431" i="12"/>
  <c r="P431" i="12"/>
  <c r="V430" i="12"/>
  <c r="U430" i="12"/>
  <c r="S430" i="12"/>
  <c r="R430" i="12"/>
  <c r="P430" i="12"/>
  <c r="V429" i="12"/>
  <c r="U429" i="12"/>
  <c r="S429" i="12"/>
  <c r="R429" i="12"/>
  <c r="P429" i="12"/>
  <c r="V428" i="12"/>
  <c r="U428" i="12"/>
  <c r="S428" i="12"/>
  <c r="R428" i="12"/>
  <c r="P428" i="12"/>
  <c r="V427" i="12"/>
  <c r="U427" i="12"/>
  <c r="S427" i="12"/>
  <c r="R427" i="12"/>
  <c r="P427" i="12"/>
  <c r="V426" i="12"/>
  <c r="U426" i="12"/>
  <c r="S426" i="12"/>
  <c r="R426" i="12"/>
  <c r="P426" i="12"/>
  <c r="V425" i="12"/>
  <c r="U425" i="12"/>
  <c r="S425" i="12"/>
  <c r="R425" i="12"/>
  <c r="P425" i="12"/>
  <c r="V424" i="12"/>
  <c r="U424" i="12"/>
  <c r="S424" i="12"/>
  <c r="R424" i="12"/>
  <c r="P424" i="12"/>
  <c r="V423" i="12"/>
  <c r="U423" i="12"/>
  <c r="S423" i="12"/>
  <c r="R423" i="12"/>
  <c r="P423" i="12"/>
  <c r="V422" i="12"/>
  <c r="U422" i="12"/>
  <c r="S422" i="12"/>
  <c r="R422" i="12"/>
  <c r="P422" i="12"/>
  <c r="V421" i="12"/>
  <c r="U421" i="12"/>
  <c r="S421" i="12"/>
  <c r="R421" i="12"/>
  <c r="P421" i="12"/>
  <c r="V420" i="12"/>
  <c r="U420" i="12"/>
  <c r="S420" i="12"/>
  <c r="R420" i="12"/>
  <c r="P420" i="12"/>
  <c r="V419" i="12"/>
  <c r="U419" i="12"/>
  <c r="S419" i="12"/>
  <c r="R419" i="12"/>
  <c r="P419" i="12"/>
  <c r="V418" i="12"/>
  <c r="U418" i="12"/>
  <c r="S418" i="12"/>
  <c r="R418" i="12"/>
  <c r="P418" i="12"/>
  <c r="V417" i="12"/>
  <c r="U417" i="12"/>
  <c r="S417" i="12"/>
  <c r="R417" i="12"/>
  <c r="P417" i="12"/>
  <c r="V416" i="12"/>
  <c r="U416" i="12"/>
  <c r="S416" i="12"/>
  <c r="R416" i="12"/>
  <c r="P416" i="12"/>
  <c r="V415" i="12"/>
  <c r="U415" i="12"/>
  <c r="S415" i="12"/>
  <c r="R415" i="12"/>
  <c r="P415" i="12"/>
  <c r="V414" i="12"/>
  <c r="U414" i="12"/>
  <c r="S414" i="12"/>
  <c r="R414" i="12"/>
  <c r="P414" i="12"/>
  <c r="V413" i="12"/>
  <c r="U413" i="12"/>
  <c r="S413" i="12"/>
  <c r="R413" i="12"/>
  <c r="P413" i="12"/>
  <c r="V412" i="12"/>
  <c r="U412" i="12"/>
  <c r="S412" i="12"/>
  <c r="R412" i="12"/>
  <c r="P412" i="12"/>
  <c r="V411" i="12"/>
  <c r="U411" i="12"/>
  <c r="S411" i="12"/>
  <c r="R411" i="12"/>
  <c r="P411" i="12"/>
  <c r="V410" i="12"/>
  <c r="U410" i="12"/>
  <c r="S410" i="12"/>
  <c r="R410" i="12"/>
  <c r="P410" i="12"/>
  <c r="V409" i="12"/>
  <c r="U409" i="12"/>
  <c r="S409" i="12"/>
  <c r="R409" i="12"/>
  <c r="P409" i="12"/>
  <c r="V408" i="12"/>
  <c r="U408" i="12"/>
  <c r="S408" i="12"/>
  <c r="R408" i="12"/>
  <c r="P408" i="12"/>
  <c r="V407" i="12"/>
  <c r="U407" i="12"/>
  <c r="S407" i="12"/>
  <c r="R407" i="12"/>
  <c r="P407" i="12"/>
  <c r="V406" i="12"/>
  <c r="U406" i="12"/>
  <c r="S406" i="12"/>
  <c r="R406" i="12"/>
  <c r="P406" i="12"/>
  <c r="V405" i="12"/>
  <c r="U405" i="12"/>
  <c r="S405" i="12"/>
  <c r="R405" i="12"/>
  <c r="P405" i="12"/>
  <c r="V404" i="12"/>
  <c r="U404" i="12"/>
  <c r="S404" i="12"/>
  <c r="R404" i="12"/>
  <c r="P404" i="12"/>
  <c r="V403" i="12"/>
  <c r="U403" i="12"/>
  <c r="S403" i="12"/>
  <c r="R403" i="12"/>
  <c r="P403" i="12"/>
  <c r="V402" i="12"/>
  <c r="U402" i="12"/>
  <c r="S402" i="12"/>
  <c r="R402" i="12"/>
  <c r="P402" i="12"/>
  <c r="V401" i="12"/>
  <c r="U401" i="12"/>
  <c r="S401" i="12"/>
  <c r="R401" i="12"/>
  <c r="P401" i="12"/>
  <c r="V400" i="12"/>
  <c r="U400" i="12"/>
  <c r="S400" i="12"/>
  <c r="R400" i="12"/>
  <c r="P400" i="12"/>
  <c r="V399" i="12"/>
  <c r="U399" i="12"/>
  <c r="S399" i="12"/>
  <c r="R399" i="12"/>
  <c r="P399" i="12"/>
  <c r="V398" i="12"/>
  <c r="U398" i="12"/>
  <c r="S398" i="12"/>
  <c r="R398" i="12"/>
  <c r="P398" i="12"/>
  <c r="V397" i="12"/>
  <c r="U397" i="12"/>
  <c r="S397" i="12"/>
  <c r="R397" i="12"/>
  <c r="P397" i="12"/>
  <c r="V396" i="12"/>
  <c r="U396" i="12"/>
  <c r="S396" i="12"/>
  <c r="R396" i="12"/>
  <c r="P396" i="12"/>
  <c r="V395" i="12"/>
  <c r="U395" i="12"/>
  <c r="S395" i="12"/>
  <c r="R395" i="12"/>
  <c r="P395" i="12"/>
  <c r="V394" i="12"/>
  <c r="U394" i="12"/>
  <c r="S394" i="12"/>
  <c r="R394" i="12"/>
  <c r="P394" i="12"/>
  <c r="V393" i="12"/>
  <c r="U393" i="12"/>
  <c r="S393" i="12"/>
  <c r="R393" i="12"/>
  <c r="P393" i="12"/>
  <c r="V392" i="12"/>
  <c r="U392" i="12"/>
  <c r="S392" i="12"/>
  <c r="R392" i="12"/>
  <c r="P392" i="12"/>
  <c r="V391" i="12"/>
  <c r="U391" i="12"/>
  <c r="S391" i="12"/>
  <c r="R391" i="12"/>
  <c r="P391" i="12"/>
  <c r="V390" i="12"/>
  <c r="U390" i="12"/>
  <c r="S390" i="12"/>
  <c r="R390" i="12"/>
  <c r="P390" i="12"/>
  <c r="V389" i="12"/>
  <c r="U389" i="12"/>
  <c r="S389" i="12"/>
  <c r="R389" i="12"/>
  <c r="P389" i="12"/>
  <c r="V388" i="12"/>
  <c r="U388" i="12"/>
  <c r="S388" i="12"/>
  <c r="R388" i="12"/>
  <c r="P388" i="12"/>
  <c r="V387" i="12"/>
  <c r="U387" i="12"/>
  <c r="S387" i="12"/>
  <c r="R387" i="12"/>
  <c r="P387" i="12"/>
  <c r="V386" i="12"/>
  <c r="U386" i="12"/>
  <c r="S386" i="12"/>
  <c r="R386" i="12"/>
  <c r="P386" i="12"/>
  <c r="V385" i="12"/>
  <c r="U385" i="12"/>
  <c r="S385" i="12"/>
  <c r="R385" i="12"/>
  <c r="P385" i="12"/>
  <c r="V384" i="12"/>
  <c r="U384" i="12"/>
  <c r="S384" i="12"/>
  <c r="R384" i="12"/>
  <c r="P384" i="12"/>
  <c r="V383" i="12"/>
  <c r="U383" i="12"/>
  <c r="S383" i="12"/>
  <c r="R383" i="12"/>
  <c r="P383" i="12"/>
  <c r="V382" i="12"/>
  <c r="U382" i="12"/>
  <c r="S382" i="12"/>
  <c r="R382" i="12"/>
  <c r="P382" i="12"/>
  <c r="V381" i="12"/>
  <c r="U381" i="12"/>
  <c r="S381" i="12"/>
  <c r="R381" i="12"/>
  <c r="P381" i="12"/>
  <c r="V380" i="12"/>
  <c r="U380" i="12"/>
  <c r="S380" i="12"/>
  <c r="R380" i="12"/>
  <c r="P380" i="12"/>
  <c r="V379" i="12"/>
  <c r="U379" i="12"/>
  <c r="S379" i="12"/>
  <c r="R379" i="12"/>
  <c r="P379" i="12"/>
  <c r="V378" i="12"/>
  <c r="U378" i="12"/>
  <c r="S378" i="12"/>
  <c r="R378" i="12"/>
  <c r="P378" i="12"/>
  <c r="V377" i="12"/>
  <c r="U377" i="12"/>
  <c r="S377" i="12"/>
  <c r="R377" i="12"/>
  <c r="P377" i="12"/>
  <c r="V376" i="12"/>
  <c r="U376" i="12"/>
  <c r="S376" i="12"/>
  <c r="R376" i="12"/>
  <c r="P376" i="12"/>
  <c r="V375" i="12"/>
  <c r="U375" i="12"/>
  <c r="S375" i="12"/>
  <c r="R375" i="12"/>
  <c r="P375" i="12"/>
  <c r="V374" i="12"/>
  <c r="U374" i="12"/>
  <c r="S374" i="12"/>
  <c r="R374" i="12"/>
  <c r="P374" i="12"/>
  <c r="V373" i="12"/>
  <c r="U373" i="12"/>
  <c r="S373" i="12"/>
  <c r="R373" i="12"/>
  <c r="P373" i="12"/>
  <c r="V372" i="12"/>
  <c r="U372" i="12"/>
  <c r="S372" i="12"/>
  <c r="R372" i="12"/>
  <c r="P372" i="12"/>
  <c r="V371" i="12"/>
  <c r="U371" i="12"/>
  <c r="S371" i="12"/>
  <c r="R371" i="12"/>
  <c r="P371" i="12"/>
  <c r="V370" i="12"/>
  <c r="U370" i="12"/>
  <c r="S370" i="12"/>
  <c r="R370" i="12"/>
  <c r="P370" i="12"/>
  <c r="V369" i="12"/>
  <c r="U369" i="12"/>
  <c r="S369" i="12"/>
  <c r="R369" i="12"/>
  <c r="P369" i="12"/>
  <c r="V368" i="12"/>
  <c r="U368" i="12"/>
  <c r="S368" i="12"/>
  <c r="R368" i="12"/>
  <c r="P368" i="12"/>
  <c r="V367" i="12"/>
  <c r="U367" i="12"/>
  <c r="S367" i="12"/>
  <c r="R367" i="12"/>
  <c r="P367" i="12"/>
  <c r="V366" i="12"/>
  <c r="U366" i="12"/>
  <c r="S366" i="12"/>
  <c r="R366" i="12"/>
  <c r="P366" i="12"/>
  <c r="V365" i="12"/>
  <c r="U365" i="12"/>
  <c r="S365" i="12"/>
  <c r="R365" i="12"/>
  <c r="P365" i="12"/>
  <c r="V364" i="12"/>
  <c r="U364" i="12"/>
  <c r="S364" i="12"/>
  <c r="R364" i="12"/>
  <c r="P364" i="12"/>
  <c r="V363" i="12"/>
  <c r="U363" i="12"/>
  <c r="S363" i="12"/>
  <c r="R363" i="12"/>
  <c r="P363" i="12"/>
  <c r="V362" i="12"/>
  <c r="U362" i="12"/>
  <c r="S362" i="12"/>
  <c r="R362" i="12"/>
  <c r="P362" i="12"/>
  <c r="V361" i="12"/>
  <c r="U361" i="12"/>
  <c r="S361" i="12"/>
  <c r="R361" i="12"/>
  <c r="P361" i="12"/>
  <c r="V360" i="12"/>
  <c r="U360" i="12"/>
  <c r="S360" i="12"/>
  <c r="R360" i="12"/>
  <c r="P360" i="12"/>
  <c r="V359" i="12"/>
  <c r="U359" i="12"/>
  <c r="S359" i="12"/>
  <c r="R359" i="12"/>
  <c r="P359" i="12"/>
  <c r="V358" i="12"/>
  <c r="U358" i="12"/>
  <c r="S358" i="12"/>
  <c r="R358" i="12"/>
  <c r="P358" i="12"/>
  <c r="V357" i="12"/>
  <c r="U357" i="12"/>
  <c r="S357" i="12"/>
  <c r="R357" i="12"/>
  <c r="P357" i="12"/>
  <c r="V356" i="12"/>
  <c r="U356" i="12"/>
  <c r="S356" i="12"/>
  <c r="R356" i="12"/>
  <c r="P356" i="12"/>
  <c r="V355" i="12"/>
  <c r="U355" i="12"/>
  <c r="S355" i="12"/>
  <c r="R355" i="12"/>
  <c r="P355" i="12"/>
  <c r="V354" i="12"/>
  <c r="U354" i="12"/>
  <c r="S354" i="12"/>
  <c r="R354" i="12"/>
  <c r="P354" i="12"/>
  <c r="V353" i="12"/>
  <c r="U353" i="12"/>
  <c r="S353" i="12"/>
  <c r="R353" i="12"/>
  <c r="P353" i="12"/>
  <c r="V352" i="12"/>
  <c r="U352" i="12"/>
  <c r="S352" i="12"/>
  <c r="R352" i="12"/>
  <c r="P352" i="12"/>
  <c r="V351" i="12"/>
  <c r="U351" i="12"/>
  <c r="S351" i="12"/>
  <c r="R351" i="12"/>
  <c r="P351" i="12"/>
  <c r="V350" i="12"/>
  <c r="U350" i="12"/>
  <c r="S350" i="12"/>
  <c r="R350" i="12"/>
  <c r="P350" i="12"/>
  <c r="V349" i="12"/>
  <c r="U349" i="12"/>
  <c r="S349" i="12"/>
  <c r="R349" i="12"/>
  <c r="P349" i="12"/>
  <c r="V348" i="12"/>
  <c r="U348" i="12"/>
  <c r="S348" i="12"/>
  <c r="R348" i="12"/>
  <c r="P348" i="12"/>
  <c r="V347" i="12"/>
  <c r="U347" i="12"/>
  <c r="S347" i="12"/>
  <c r="R347" i="12"/>
  <c r="P347" i="12"/>
  <c r="V346" i="12"/>
  <c r="U346" i="12"/>
  <c r="S346" i="12"/>
  <c r="R346" i="12"/>
  <c r="P346" i="12"/>
  <c r="V345" i="12"/>
  <c r="U345" i="12"/>
  <c r="S345" i="12"/>
  <c r="R345" i="12"/>
  <c r="P345" i="12"/>
  <c r="V344" i="12"/>
  <c r="U344" i="12"/>
  <c r="S344" i="12"/>
  <c r="R344" i="12"/>
  <c r="P344" i="12"/>
  <c r="V343" i="12"/>
  <c r="U343" i="12"/>
  <c r="S343" i="12"/>
  <c r="R343" i="12"/>
  <c r="P343" i="12"/>
  <c r="V342" i="12"/>
  <c r="U342" i="12"/>
  <c r="S342" i="12"/>
  <c r="R342" i="12"/>
  <c r="P342" i="12"/>
  <c r="V341" i="12"/>
  <c r="U341" i="12"/>
  <c r="S341" i="12"/>
  <c r="R341" i="12"/>
  <c r="P341" i="12"/>
  <c r="V340" i="12"/>
  <c r="U340" i="12"/>
  <c r="S340" i="12"/>
  <c r="R340" i="12"/>
  <c r="P340" i="12"/>
  <c r="V339" i="12"/>
  <c r="U339" i="12"/>
  <c r="S339" i="12"/>
  <c r="R339" i="12"/>
  <c r="P339" i="12"/>
  <c r="V338" i="12"/>
  <c r="U338" i="12"/>
  <c r="S338" i="12"/>
  <c r="R338" i="12"/>
  <c r="P338" i="12"/>
  <c r="V337" i="12"/>
  <c r="U337" i="12"/>
  <c r="S337" i="12"/>
  <c r="R337" i="12"/>
  <c r="P337" i="12"/>
  <c r="V336" i="12"/>
  <c r="U336" i="12"/>
  <c r="S336" i="12"/>
  <c r="R336" i="12"/>
  <c r="P336" i="12"/>
  <c r="V335" i="12"/>
  <c r="U335" i="12"/>
  <c r="S335" i="12"/>
  <c r="R335" i="12"/>
  <c r="P335" i="12"/>
  <c r="V334" i="12"/>
  <c r="U334" i="12"/>
  <c r="S334" i="12"/>
  <c r="R334" i="12"/>
  <c r="P334" i="12"/>
  <c r="V333" i="12"/>
  <c r="U333" i="12"/>
  <c r="S333" i="12"/>
  <c r="R333" i="12"/>
  <c r="P333" i="12"/>
  <c r="V332" i="12"/>
  <c r="U332" i="12"/>
  <c r="S332" i="12"/>
  <c r="R332" i="12"/>
  <c r="P332" i="12"/>
  <c r="V331" i="12"/>
  <c r="U331" i="12"/>
  <c r="S331" i="12"/>
  <c r="R331" i="12"/>
  <c r="P331" i="12"/>
  <c r="V330" i="12"/>
  <c r="U330" i="12"/>
  <c r="S330" i="12"/>
  <c r="R330" i="12"/>
  <c r="P330" i="12"/>
  <c r="V329" i="12"/>
  <c r="U329" i="12"/>
  <c r="S329" i="12"/>
  <c r="R329" i="12"/>
  <c r="P329" i="12"/>
  <c r="V328" i="12"/>
  <c r="U328" i="12"/>
  <c r="S328" i="12"/>
  <c r="R328" i="12"/>
  <c r="P328" i="12"/>
  <c r="V327" i="12"/>
  <c r="U327" i="12"/>
  <c r="S327" i="12"/>
  <c r="R327" i="12"/>
  <c r="P327" i="12"/>
  <c r="V326" i="12"/>
  <c r="U326" i="12"/>
  <c r="S326" i="12"/>
  <c r="R326" i="12"/>
  <c r="P326" i="12"/>
  <c r="V325" i="12"/>
  <c r="U325" i="12"/>
  <c r="S325" i="12"/>
  <c r="R325" i="12"/>
  <c r="P325" i="12"/>
  <c r="V324" i="12"/>
  <c r="U324" i="12"/>
  <c r="S324" i="12"/>
  <c r="R324" i="12"/>
  <c r="P324" i="12"/>
  <c r="V323" i="12"/>
  <c r="U323" i="12"/>
  <c r="S323" i="12"/>
  <c r="R323" i="12"/>
  <c r="P323" i="12"/>
  <c r="V322" i="12"/>
  <c r="U322" i="12"/>
  <c r="S322" i="12"/>
  <c r="R322" i="12"/>
  <c r="P322" i="12"/>
  <c r="V321" i="12"/>
  <c r="U321" i="12"/>
  <c r="S321" i="12"/>
  <c r="R321" i="12"/>
  <c r="P321" i="12"/>
  <c r="V320" i="12"/>
  <c r="U320" i="12"/>
  <c r="S320" i="12"/>
  <c r="R320" i="12"/>
  <c r="P320" i="12"/>
  <c r="V319" i="12"/>
  <c r="U319" i="12"/>
  <c r="S319" i="12"/>
  <c r="R319" i="12"/>
  <c r="P319" i="12"/>
  <c r="V318" i="12"/>
  <c r="U318" i="12"/>
  <c r="S318" i="12"/>
  <c r="R318" i="12"/>
  <c r="P318" i="12"/>
  <c r="V317" i="12"/>
  <c r="U317" i="12"/>
  <c r="S317" i="12"/>
  <c r="R317" i="12"/>
  <c r="P317" i="12"/>
  <c r="V316" i="12"/>
  <c r="U316" i="12"/>
  <c r="S316" i="12"/>
  <c r="R316" i="12"/>
  <c r="P316" i="12"/>
  <c r="V315" i="12"/>
  <c r="U315" i="12"/>
  <c r="S315" i="12"/>
  <c r="R315" i="12"/>
  <c r="P315" i="12"/>
  <c r="V314" i="12"/>
  <c r="U314" i="12"/>
  <c r="S314" i="12"/>
  <c r="R314" i="12"/>
  <c r="P314" i="12"/>
  <c r="V313" i="12"/>
  <c r="U313" i="12"/>
  <c r="S313" i="12"/>
  <c r="R313" i="12"/>
  <c r="P313" i="12"/>
  <c r="V312" i="12"/>
  <c r="U312" i="12"/>
  <c r="S312" i="12"/>
  <c r="R312" i="12"/>
  <c r="P312" i="12"/>
  <c r="V311" i="12"/>
  <c r="U311" i="12"/>
  <c r="S311" i="12"/>
  <c r="R311" i="12"/>
  <c r="P311" i="12"/>
  <c r="V310" i="12"/>
  <c r="U310" i="12"/>
  <c r="S310" i="12"/>
  <c r="R310" i="12"/>
  <c r="P310" i="12"/>
  <c r="V309" i="12"/>
  <c r="U309" i="12"/>
  <c r="S309" i="12"/>
  <c r="R309" i="12"/>
  <c r="P309" i="12"/>
  <c r="V308" i="12"/>
  <c r="U308" i="12"/>
  <c r="S308" i="12"/>
  <c r="R308" i="12"/>
  <c r="P308" i="12"/>
  <c r="V307" i="12"/>
  <c r="U307" i="12"/>
  <c r="S307" i="12"/>
  <c r="R307" i="12"/>
  <c r="P307" i="12"/>
  <c r="V306" i="12"/>
  <c r="U306" i="12"/>
  <c r="S306" i="12"/>
  <c r="R306" i="12"/>
  <c r="P306" i="12"/>
  <c r="V305" i="12"/>
  <c r="U305" i="12"/>
  <c r="S305" i="12"/>
  <c r="R305" i="12"/>
  <c r="P305" i="12"/>
  <c r="V304" i="12"/>
  <c r="U304" i="12"/>
  <c r="S304" i="12"/>
  <c r="R304" i="12"/>
  <c r="P304" i="12"/>
  <c r="V303" i="12"/>
  <c r="U303" i="12"/>
  <c r="S303" i="12"/>
  <c r="R303" i="12"/>
  <c r="P303" i="12"/>
  <c r="V302" i="12"/>
  <c r="U302" i="12"/>
  <c r="S302" i="12"/>
  <c r="R302" i="12"/>
  <c r="P302" i="12"/>
  <c r="V301" i="12"/>
  <c r="U301" i="12"/>
  <c r="S301" i="12"/>
  <c r="R301" i="12"/>
  <c r="P301" i="12"/>
  <c r="V300" i="12"/>
  <c r="U300" i="12"/>
  <c r="S300" i="12"/>
  <c r="R300" i="12"/>
  <c r="P300" i="12"/>
  <c r="V299" i="12"/>
  <c r="U299" i="12"/>
  <c r="S299" i="12"/>
  <c r="R299" i="12"/>
  <c r="P299" i="12"/>
  <c r="V298" i="12"/>
  <c r="U298" i="12"/>
  <c r="S298" i="12"/>
  <c r="R298" i="12"/>
  <c r="P298" i="12"/>
  <c r="V297" i="12"/>
  <c r="U297" i="12"/>
  <c r="S297" i="12"/>
  <c r="R297" i="12"/>
  <c r="P297" i="12"/>
  <c r="V296" i="12"/>
  <c r="U296" i="12"/>
  <c r="S296" i="12"/>
  <c r="R296" i="12"/>
  <c r="P296" i="12"/>
  <c r="V295" i="12"/>
  <c r="U295" i="12"/>
  <c r="S295" i="12"/>
  <c r="R295" i="12"/>
  <c r="P295" i="12"/>
  <c r="V294" i="12"/>
  <c r="U294" i="12"/>
  <c r="S294" i="12"/>
  <c r="R294" i="12"/>
  <c r="P294" i="12"/>
  <c r="V293" i="12"/>
  <c r="U293" i="12"/>
  <c r="S293" i="12"/>
  <c r="R293" i="12"/>
  <c r="P293" i="12"/>
  <c r="V292" i="12"/>
  <c r="U292" i="12"/>
  <c r="S292" i="12"/>
  <c r="R292" i="12"/>
  <c r="P292" i="12"/>
  <c r="V291" i="12"/>
  <c r="U291" i="12"/>
  <c r="S291" i="12"/>
  <c r="R291" i="12"/>
  <c r="P291" i="12"/>
  <c r="V290" i="12"/>
  <c r="U290" i="12"/>
  <c r="S290" i="12"/>
  <c r="R290" i="12"/>
  <c r="P290" i="12"/>
  <c r="V289" i="12"/>
  <c r="U289" i="12"/>
  <c r="S289" i="12"/>
  <c r="R289" i="12"/>
  <c r="P289" i="12"/>
  <c r="V288" i="12"/>
  <c r="U288" i="12"/>
  <c r="S288" i="12"/>
  <c r="R288" i="12"/>
  <c r="P288" i="12"/>
  <c r="V287" i="12"/>
  <c r="U287" i="12"/>
  <c r="S287" i="12"/>
  <c r="R287" i="12"/>
  <c r="P287" i="12"/>
  <c r="V286" i="12"/>
  <c r="U286" i="12"/>
  <c r="S286" i="12"/>
  <c r="R286" i="12"/>
  <c r="P286" i="12"/>
  <c r="V285" i="12"/>
  <c r="U285" i="12"/>
  <c r="S285" i="12"/>
  <c r="R285" i="12"/>
  <c r="P285" i="12"/>
  <c r="V284" i="12"/>
  <c r="U284" i="12"/>
  <c r="S284" i="12"/>
  <c r="R284" i="12"/>
  <c r="P284" i="12"/>
  <c r="V283" i="12"/>
  <c r="U283" i="12"/>
  <c r="S283" i="12"/>
  <c r="R283" i="12"/>
  <c r="P283" i="12"/>
  <c r="V282" i="12"/>
  <c r="U282" i="12"/>
  <c r="S282" i="12"/>
  <c r="R282" i="12"/>
  <c r="P282" i="12"/>
  <c r="V281" i="12"/>
  <c r="U281" i="12"/>
  <c r="S281" i="12"/>
  <c r="R281" i="12"/>
  <c r="P281" i="12"/>
  <c r="V280" i="12"/>
  <c r="U280" i="12"/>
  <c r="S280" i="12"/>
  <c r="R280" i="12"/>
  <c r="P280" i="12"/>
  <c r="V279" i="12"/>
  <c r="U279" i="12"/>
  <c r="S279" i="12"/>
  <c r="R279" i="12"/>
  <c r="P279" i="12"/>
  <c r="V278" i="12"/>
  <c r="U278" i="12"/>
  <c r="S278" i="12"/>
  <c r="R278" i="12"/>
  <c r="P278" i="12"/>
  <c r="V277" i="12"/>
  <c r="U277" i="12"/>
  <c r="S277" i="12"/>
  <c r="R277" i="12"/>
  <c r="P277" i="12"/>
  <c r="V276" i="12"/>
  <c r="U276" i="12"/>
  <c r="S276" i="12"/>
  <c r="R276" i="12"/>
  <c r="P276" i="12"/>
  <c r="V275" i="12"/>
  <c r="U275" i="12"/>
  <c r="S275" i="12"/>
  <c r="R275" i="12"/>
  <c r="P275" i="12"/>
  <c r="V274" i="12"/>
  <c r="U274" i="12"/>
  <c r="S274" i="12"/>
  <c r="R274" i="12"/>
  <c r="P274" i="12"/>
  <c r="V273" i="12"/>
  <c r="U273" i="12"/>
  <c r="S273" i="12"/>
  <c r="R273" i="12"/>
  <c r="P273" i="12"/>
  <c r="V272" i="12"/>
  <c r="U272" i="12"/>
  <c r="S272" i="12"/>
  <c r="R272" i="12"/>
  <c r="P272" i="12"/>
  <c r="V271" i="12"/>
  <c r="U271" i="12"/>
  <c r="S271" i="12"/>
  <c r="R271" i="12"/>
  <c r="P271" i="12"/>
  <c r="V270" i="12"/>
  <c r="U270" i="12"/>
  <c r="S270" i="12"/>
  <c r="R270" i="12"/>
  <c r="P270" i="12"/>
  <c r="V269" i="12"/>
  <c r="U269" i="12"/>
  <c r="S269" i="12"/>
  <c r="R269" i="12"/>
  <c r="P269" i="12"/>
  <c r="V268" i="12"/>
  <c r="U268" i="12"/>
  <c r="S268" i="12"/>
  <c r="R268" i="12"/>
  <c r="P268" i="12"/>
  <c r="V267" i="12"/>
  <c r="U267" i="12"/>
  <c r="S267" i="12"/>
  <c r="R267" i="12"/>
  <c r="P267" i="12"/>
  <c r="V266" i="12"/>
  <c r="U266" i="12"/>
  <c r="S266" i="12"/>
  <c r="R266" i="12"/>
  <c r="P266" i="12"/>
  <c r="V265" i="12"/>
  <c r="U265" i="12"/>
  <c r="S265" i="12"/>
  <c r="R265" i="12"/>
  <c r="P265" i="12"/>
  <c r="V264" i="12"/>
  <c r="U264" i="12"/>
  <c r="S264" i="12"/>
  <c r="R264" i="12"/>
  <c r="P264" i="12"/>
  <c r="V263" i="12"/>
  <c r="U263" i="12"/>
  <c r="S263" i="12"/>
  <c r="R263" i="12"/>
  <c r="P263" i="12"/>
  <c r="V262" i="12"/>
  <c r="U262" i="12"/>
  <c r="S262" i="12"/>
  <c r="R262" i="12"/>
  <c r="P262" i="12"/>
  <c r="V261" i="12"/>
  <c r="U261" i="12"/>
  <c r="S261" i="12"/>
  <c r="R261" i="12"/>
  <c r="P261" i="12"/>
  <c r="V260" i="12"/>
  <c r="U260" i="12"/>
  <c r="S260" i="12"/>
  <c r="R260" i="12"/>
  <c r="P260" i="12"/>
  <c r="V259" i="12"/>
  <c r="U259" i="12"/>
  <c r="S259" i="12"/>
  <c r="R259" i="12"/>
  <c r="P259" i="12"/>
  <c r="V258" i="12"/>
  <c r="U258" i="12"/>
  <c r="S258" i="12"/>
  <c r="R258" i="12"/>
  <c r="P258" i="12"/>
  <c r="V257" i="12"/>
  <c r="U257" i="12"/>
  <c r="S257" i="12"/>
  <c r="R257" i="12"/>
  <c r="P257" i="12"/>
  <c r="V256" i="12"/>
  <c r="U256" i="12"/>
  <c r="S256" i="12"/>
  <c r="R256" i="12"/>
  <c r="P256" i="12"/>
  <c r="V255" i="12"/>
  <c r="U255" i="12"/>
  <c r="S255" i="12"/>
  <c r="R255" i="12"/>
  <c r="P255" i="12"/>
  <c r="V254" i="12"/>
  <c r="U254" i="12"/>
  <c r="S254" i="12"/>
  <c r="R254" i="12"/>
  <c r="P254" i="12"/>
  <c r="V253" i="12"/>
  <c r="U253" i="12"/>
  <c r="S253" i="12"/>
  <c r="R253" i="12"/>
  <c r="P253" i="12"/>
  <c r="V252" i="12"/>
  <c r="U252" i="12"/>
  <c r="S252" i="12"/>
  <c r="R252" i="12"/>
  <c r="P252" i="12"/>
  <c r="V251" i="12"/>
  <c r="U251" i="12"/>
  <c r="S251" i="12"/>
  <c r="R251" i="12"/>
  <c r="P251" i="12"/>
  <c r="V250" i="12"/>
  <c r="U250" i="12"/>
  <c r="S250" i="12"/>
  <c r="R250" i="12"/>
  <c r="P250" i="12"/>
  <c r="V249" i="12"/>
  <c r="U249" i="12"/>
  <c r="S249" i="12"/>
  <c r="R249" i="12"/>
  <c r="P249" i="12"/>
  <c r="V248" i="12"/>
  <c r="U248" i="12"/>
  <c r="S248" i="12"/>
  <c r="R248" i="12"/>
  <c r="P248" i="12"/>
  <c r="V247" i="12"/>
  <c r="U247" i="12"/>
  <c r="S247" i="12"/>
  <c r="R247" i="12"/>
  <c r="P247" i="12"/>
  <c r="V246" i="12"/>
  <c r="U246" i="12"/>
  <c r="S246" i="12"/>
  <c r="R246" i="12"/>
  <c r="P246" i="12"/>
  <c r="V245" i="12"/>
  <c r="U245" i="12"/>
  <c r="S245" i="12"/>
  <c r="R245" i="12"/>
  <c r="P245" i="12"/>
  <c r="V244" i="12"/>
  <c r="U244" i="12"/>
  <c r="S244" i="12"/>
  <c r="R244" i="12"/>
  <c r="P244" i="12"/>
  <c r="V243" i="12"/>
  <c r="U243" i="12"/>
  <c r="S243" i="12"/>
  <c r="R243" i="12"/>
  <c r="P243" i="12"/>
  <c r="V242" i="12"/>
  <c r="U242" i="12"/>
  <c r="S242" i="12"/>
  <c r="R242" i="12"/>
  <c r="P242" i="12"/>
  <c r="V241" i="12"/>
  <c r="U241" i="12"/>
  <c r="S241" i="12"/>
  <c r="R241" i="12"/>
  <c r="P241" i="12"/>
  <c r="V240" i="12"/>
  <c r="U240" i="12"/>
  <c r="S240" i="12"/>
  <c r="R240" i="12"/>
  <c r="P240" i="12"/>
  <c r="V239" i="12"/>
  <c r="U239" i="12"/>
  <c r="S239" i="12"/>
  <c r="R239" i="12"/>
  <c r="P239" i="12"/>
  <c r="V238" i="12"/>
  <c r="U238" i="12"/>
  <c r="S238" i="12"/>
  <c r="R238" i="12"/>
  <c r="P238" i="12"/>
  <c r="V237" i="12"/>
  <c r="U237" i="12"/>
  <c r="S237" i="12"/>
  <c r="R237" i="12"/>
  <c r="P237" i="12"/>
  <c r="V236" i="12"/>
  <c r="U236" i="12"/>
  <c r="S236" i="12"/>
  <c r="R236" i="12"/>
  <c r="P236" i="12"/>
  <c r="V235" i="12"/>
  <c r="U235" i="12"/>
  <c r="S235" i="12"/>
  <c r="R235" i="12"/>
  <c r="P235" i="12"/>
  <c r="V234" i="12"/>
  <c r="U234" i="12"/>
  <c r="S234" i="12"/>
  <c r="R234" i="12"/>
  <c r="P234" i="12"/>
  <c r="V233" i="12"/>
  <c r="U233" i="12"/>
  <c r="S233" i="12"/>
  <c r="R233" i="12"/>
  <c r="P233" i="12"/>
  <c r="V232" i="12"/>
  <c r="U232" i="12"/>
  <c r="S232" i="12"/>
  <c r="R232" i="12"/>
  <c r="P232" i="12"/>
  <c r="V231" i="12"/>
  <c r="U231" i="12"/>
  <c r="S231" i="12"/>
  <c r="R231" i="12"/>
  <c r="P231" i="12"/>
  <c r="V230" i="12"/>
  <c r="U230" i="12"/>
  <c r="S230" i="12"/>
  <c r="R230" i="12"/>
  <c r="P230" i="12"/>
  <c r="V229" i="12"/>
  <c r="U229" i="12"/>
  <c r="S229" i="12"/>
  <c r="R229" i="12"/>
  <c r="P229" i="12"/>
  <c r="V228" i="12"/>
  <c r="U228" i="12"/>
  <c r="S228" i="12"/>
  <c r="R228" i="12"/>
  <c r="P228" i="12"/>
  <c r="V227" i="12"/>
  <c r="U227" i="12"/>
  <c r="S227" i="12"/>
  <c r="R227" i="12"/>
  <c r="P227" i="12"/>
  <c r="V226" i="12"/>
  <c r="U226" i="12"/>
  <c r="S226" i="12"/>
  <c r="R226" i="12"/>
  <c r="P226" i="12"/>
  <c r="V225" i="12"/>
  <c r="U225" i="12"/>
  <c r="S225" i="12"/>
  <c r="R225" i="12"/>
  <c r="P225" i="12"/>
  <c r="V224" i="12"/>
  <c r="U224" i="12"/>
  <c r="S224" i="12"/>
  <c r="R224" i="12"/>
  <c r="P224" i="12"/>
  <c r="V223" i="12"/>
  <c r="U223" i="12"/>
  <c r="S223" i="12"/>
  <c r="R223" i="12"/>
  <c r="P223" i="12"/>
  <c r="V222" i="12"/>
  <c r="U222" i="12"/>
  <c r="S222" i="12"/>
  <c r="R222" i="12"/>
  <c r="P222" i="12"/>
  <c r="V221" i="12"/>
  <c r="U221" i="12"/>
  <c r="S221" i="12"/>
  <c r="R221" i="12"/>
  <c r="P221" i="12"/>
  <c r="V220" i="12"/>
  <c r="U220" i="12"/>
  <c r="S220" i="12"/>
  <c r="R220" i="12"/>
  <c r="P220" i="12"/>
  <c r="V219" i="12"/>
  <c r="U219" i="12"/>
  <c r="S219" i="12"/>
  <c r="R219" i="12"/>
  <c r="P219" i="12"/>
  <c r="V218" i="12"/>
  <c r="U218" i="12"/>
  <c r="S218" i="12"/>
  <c r="R218" i="12"/>
  <c r="P218" i="12"/>
  <c r="V217" i="12"/>
  <c r="U217" i="12"/>
  <c r="S217" i="12"/>
  <c r="R217" i="12"/>
  <c r="P217" i="12"/>
  <c r="V216" i="12"/>
  <c r="U216" i="12"/>
  <c r="S216" i="12"/>
  <c r="R216" i="12"/>
  <c r="P216" i="12"/>
  <c r="V215" i="12"/>
  <c r="U215" i="12"/>
  <c r="S215" i="12"/>
  <c r="R215" i="12"/>
  <c r="P215" i="12"/>
  <c r="V214" i="12"/>
  <c r="U214" i="12"/>
  <c r="S214" i="12"/>
  <c r="R214" i="12"/>
  <c r="P214" i="12"/>
  <c r="V213" i="12"/>
  <c r="U213" i="12"/>
  <c r="S213" i="12"/>
  <c r="R213" i="12"/>
  <c r="P213" i="12"/>
  <c r="V212" i="12"/>
  <c r="U212" i="12"/>
  <c r="S212" i="12"/>
  <c r="R212" i="12"/>
  <c r="P212" i="12"/>
  <c r="V211" i="12"/>
  <c r="U211" i="12"/>
  <c r="S211" i="12"/>
  <c r="R211" i="12"/>
  <c r="P211" i="12"/>
  <c r="V210" i="12"/>
  <c r="U210" i="12"/>
  <c r="S210" i="12"/>
  <c r="R210" i="12"/>
  <c r="P210" i="12"/>
  <c r="V209" i="12"/>
  <c r="U209" i="12"/>
  <c r="S209" i="12"/>
  <c r="R209" i="12"/>
  <c r="P209" i="12"/>
  <c r="V208" i="12"/>
  <c r="U208" i="12"/>
  <c r="S208" i="12"/>
  <c r="R208" i="12"/>
  <c r="P208" i="12"/>
  <c r="V207" i="12"/>
  <c r="U207" i="12"/>
  <c r="S207" i="12"/>
  <c r="R207" i="12"/>
  <c r="P207" i="12"/>
  <c r="V206" i="12"/>
  <c r="U206" i="12"/>
  <c r="S206" i="12"/>
  <c r="R206" i="12"/>
  <c r="P206" i="12"/>
  <c r="V205" i="12"/>
  <c r="U205" i="12"/>
  <c r="S205" i="12"/>
  <c r="R205" i="12"/>
  <c r="P205" i="12"/>
  <c r="V204" i="12"/>
  <c r="U204" i="12"/>
  <c r="S204" i="12"/>
  <c r="R204" i="12"/>
  <c r="P204" i="12"/>
  <c r="V203" i="12"/>
  <c r="U203" i="12"/>
  <c r="S203" i="12"/>
  <c r="R203" i="12"/>
  <c r="P203" i="12"/>
  <c r="V202" i="12"/>
  <c r="U202" i="12"/>
  <c r="S202" i="12"/>
  <c r="R202" i="12"/>
  <c r="P202" i="12"/>
  <c r="V201" i="12"/>
  <c r="U201" i="12"/>
  <c r="S201" i="12"/>
  <c r="R201" i="12"/>
  <c r="P201" i="12"/>
  <c r="V200" i="12"/>
  <c r="U200" i="12"/>
  <c r="S200" i="12"/>
  <c r="R200" i="12"/>
  <c r="P200" i="12"/>
  <c r="V199" i="12"/>
  <c r="U199" i="12"/>
  <c r="S199" i="12"/>
  <c r="R199" i="12"/>
  <c r="P199" i="12"/>
  <c r="V198" i="12"/>
  <c r="U198" i="12"/>
  <c r="S198" i="12"/>
  <c r="R198" i="12"/>
  <c r="P198" i="12"/>
  <c r="V197" i="12"/>
  <c r="U197" i="12"/>
  <c r="S197" i="12"/>
  <c r="R197" i="12"/>
  <c r="P197" i="12"/>
  <c r="V196" i="12"/>
  <c r="U196" i="12"/>
  <c r="S196" i="12"/>
  <c r="R196" i="12"/>
  <c r="P196" i="12"/>
  <c r="V195" i="12"/>
  <c r="U195" i="12"/>
  <c r="S195" i="12"/>
  <c r="R195" i="12"/>
  <c r="P195" i="12"/>
  <c r="V194" i="12"/>
  <c r="U194" i="12"/>
  <c r="S194" i="12"/>
  <c r="R194" i="12"/>
  <c r="P194" i="12"/>
  <c r="V193" i="12"/>
  <c r="U193" i="12"/>
  <c r="S193" i="12"/>
  <c r="R193" i="12"/>
  <c r="P193" i="12"/>
  <c r="V192" i="12"/>
  <c r="U192" i="12"/>
  <c r="S192" i="12"/>
  <c r="R192" i="12"/>
  <c r="P192" i="12"/>
  <c r="V191" i="12"/>
  <c r="U191" i="12"/>
  <c r="S191" i="12"/>
  <c r="R191" i="12"/>
  <c r="P191" i="12"/>
  <c r="V190" i="12"/>
  <c r="U190" i="12"/>
  <c r="S190" i="12"/>
  <c r="R190" i="12"/>
  <c r="P190" i="12"/>
  <c r="V189" i="12"/>
  <c r="U189" i="12"/>
  <c r="S189" i="12"/>
  <c r="R189" i="12"/>
  <c r="P189" i="12"/>
  <c r="V188" i="12"/>
  <c r="U188" i="12"/>
  <c r="S188" i="12"/>
  <c r="R188" i="12"/>
  <c r="P188" i="12"/>
  <c r="V187" i="12"/>
  <c r="U187" i="12"/>
  <c r="S187" i="12"/>
  <c r="R187" i="12"/>
  <c r="P187" i="12"/>
  <c r="V186" i="12"/>
  <c r="U186" i="12"/>
  <c r="S186" i="12"/>
  <c r="R186" i="12"/>
  <c r="P186" i="12"/>
  <c r="V185" i="12"/>
  <c r="U185" i="12"/>
  <c r="S185" i="12"/>
  <c r="R185" i="12"/>
  <c r="P185" i="12"/>
  <c r="V184" i="12"/>
  <c r="U184" i="12"/>
  <c r="S184" i="12"/>
  <c r="R184" i="12"/>
  <c r="P184" i="12"/>
  <c r="V183" i="12"/>
  <c r="U183" i="12"/>
  <c r="S183" i="12"/>
  <c r="R183" i="12"/>
  <c r="P183" i="12"/>
  <c r="V182" i="12"/>
  <c r="U182" i="12"/>
  <c r="S182" i="12"/>
  <c r="R182" i="12"/>
  <c r="P182" i="12"/>
  <c r="V181" i="12"/>
  <c r="U181" i="12"/>
  <c r="S181" i="12"/>
  <c r="R181" i="12"/>
  <c r="P181" i="12"/>
  <c r="V180" i="12"/>
  <c r="U180" i="12"/>
  <c r="S180" i="12"/>
  <c r="R180" i="12"/>
  <c r="P180" i="12"/>
  <c r="V179" i="12"/>
  <c r="U179" i="12"/>
  <c r="S179" i="12"/>
  <c r="R179" i="12"/>
  <c r="P179" i="12"/>
  <c r="V178" i="12"/>
  <c r="U178" i="12"/>
  <c r="S178" i="12"/>
  <c r="R178" i="12"/>
  <c r="P178" i="12"/>
  <c r="V177" i="12"/>
  <c r="U177" i="12"/>
  <c r="S177" i="12"/>
  <c r="R177" i="12"/>
  <c r="P177" i="12"/>
  <c r="V176" i="12"/>
  <c r="U176" i="12"/>
  <c r="S176" i="12"/>
  <c r="R176" i="12"/>
  <c r="P176" i="12"/>
  <c r="V175" i="12"/>
  <c r="U175" i="12"/>
  <c r="S175" i="12"/>
  <c r="R175" i="12"/>
  <c r="P175" i="12"/>
  <c r="V174" i="12"/>
  <c r="U174" i="12"/>
  <c r="S174" i="12"/>
  <c r="R174" i="12"/>
  <c r="P174" i="12"/>
  <c r="V173" i="12"/>
  <c r="U173" i="12"/>
  <c r="S173" i="12"/>
  <c r="R173" i="12"/>
  <c r="P173" i="12"/>
  <c r="V172" i="12"/>
  <c r="U172" i="12"/>
  <c r="S172" i="12"/>
  <c r="R172" i="12"/>
  <c r="P172" i="12"/>
  <c r="V171" i="12"/>
  <c r="U171" i="12"/>
  <c r="S171" i="12"/>
  <c r="R171" i="12"/>
  <c r="P171" i="12"/>
  <c r="V170" i="12"/>
  <c r="U170" i="12"/>
  <c r="S170" i="12"/>
  <c r="R170" i="12"/>
  <c r="P170" i="12"/>
  <c r="V169" i="12"/>
  <c r="U169" i="12"/>
  <c r="S169" i="12"/>
  <c r="R169" i="12"/>
  <c r="P169" i="12"/>
  <c r="V168" i="12"/>
  <c r="U168" i="12"/>
  <c r="S168" i="12"/>
  <c r="R168" i="12"/>
  <c r="P168" i="12"/>
  <c r="V167" i="12"/>
  <c r="U167" i="12"/>
  <c r="S167" i="12"/>
  <c r="R167" i="12"/>
  <c r="P167" i="12"/>
  <c r="V166" i="12"/>
  <c r="U166" i="12"/>
  <c r="S166" i="12"/>
  <c r="R166" i="12"/>
  <c r="P166" i="12"/>
  <c r="V165" i="12"/>
  <c r="U165" i="12"/>
  <c r="S165" i="12"/>
  <c r="R165" i="12"/>
  <c r="P165" i="12"/>
  <c r="V164" i="12"/>
  <c r="U164" i="12"/>
  <c r="S164" i="12"/>
  <c r="R164" i="12"/>
  <c r="P164" i="12"/>
  <c r="V163" i="12"/>
  <c r="U163" i="12"/>
  <c r="S163" i="12"/>
  <c r="R163" i="12"/>
  <c r="P163" i="12"/>
  <c r="V162" i="12"/>
  <c r="U162" i="12"/>
  <c r="S162" i="12"/>
  <c r="R162" i="12"/>
  <c r="P162" i="12"/>
  <c r="V161" i="12"/>
  <c r="U161" i="12"/>
  <c r="S161" i="12"/>
  <c r="R161" i="12"/>
  <c r="P161" i="12"/>
  <c r="V160" i="12"/>
  <c r="U160" i="12"/>
  <c r="S160" i="12"/>
  <c r="R160" i="12"/>
  <c r="P160" i="12"/>
  <c r="V159" i="12"/>
  <c r="U159" i="12"/>
  <c r="S159" i="12"/>
  <c r="R159" i="12"/>
  <c r="P159" i="12"/>
  <c r="V158" i="12"/>
  <c r="U158" i="12"/>
  <c r="S158" i="12"/>
  <c r="R158" i="12"/>
  <c r="P158" i="12"/>
  <c r="V157" i="12"/>
  <c r="U157" i="12"/>
  <c r="S157" i="12"/>
  <c r="R157" i="12"/>
  <c r="P157" i="12"/>
  <c r="V156" i="12"/>
  <c r="U156" i="12"/>
  <c r="S156" i="12"/>
  <c r="R156" i="12"/>
  <c r="P156" i="12"/>
  <c r="V155" i="12"/>
  <c r="U155" i="12"/>
  <c r="S155" i="12"/>
  <c r="R155" i="12"/>
  <c r="P155" i="12"/>
  <c r="V154" i="12"/>
  <c r="U154" i="12"/>
  <c r="S154" i="12"/>
  <c r="R154" i="12"/>
  <c r="P154" i="12"/>
  <c r="V153" i="12"/>
  <c r="U153" i="12"/>
  <c r="S153" i="12"/>
  <c r="R153" i="12"/>
  <c r="P153" i="12"/>
  <c r="V152" i="12"/>
  <c r="U152" i="12"/>
  <c r="S152" i="12"/>
  <c r="R152" i="12"/>
  <c r="P152" i="12"/>
  <c r="V151" i="12"/>
  <c r="U151" i="12"/>
  <c r="S151" i="12"/>
  <c r="R151" i="12"/>
  <c r="P151" i="12"/>
  <c r="V150" i="12"/>
  <c r="U150" i="12"/>
  <c r="S150" i="12"/>
  <c r="R150" i="12"/>
  <c r="P150" i="12"/>
  <c r="V149" i="12"/>
  <c r="U149" i="12"/>
  <c r="S149" i="12"/>
  <c r="R149" i="12"/>
  <c r="P149" i="12"/>
  <c r="V148" i="12"/>
  <c r="U148" i="12"/>
  <c r="S148" i="12"/>
  <c r="R148" i="12"/>
  <c r="P148" i="12"/>
  <c r="V147" i="12"/>
  <c r="U147" i="12"/>
  <c r="S147" i="12"/>
  <c r="R147" i="12"/>
  <c r="P147" i="12"/>
  <c r="V146" i="12"/>
  <c r="U146" i="12"/>
  <c r="S146" i="12"/>
  <c r="R146" i="12"/>
  <c r="P146" i="12"/>
  <c r="V145" i="12"/>
  <c r="U145" i="12"/>
  <c r="S145" i="12"/>
  <c r="R145" i="12"/>
  <c r="P145" i="12"/>
  <c r="V144" i="12"/>
  <c r="U144" i="12"/>
  <c r="S144" i="12"/>
  <c r="R144" i="12"/>
  <c r="P144" i="12"/>
  <c r="V143" i="12"/>
  <c r="U143" i="12"/>
  <c r="S143" i="12"/>
  <c r="R143" i="12"/>
  <c r="P143" i="12"/>
  <c r="V142" i="12"/>
  <c r="U142" i="12"/>
  <c r="S142" i="12"/>
  <c r="R142" i="12"/>
  <c r="P142" i="12"/>
  <c r="V141" i="12"/>
  <c r="U141" i="12"/>
  <c r="S141" i="12"/>
  <c r="R141" i="12"/>
  <c r="P141" i="12"/>
  <c r="V140" i="12"/>
  <c r="U140" i="12"/>
  <c r="S140" i="12"/>
  <c r="R140" i="12"/>
  <c r="P140" i="12"/>
  <c r="V139" i="12"/>
  <c r="U139" i="12"/>
  <c r="S139" i="12"/>
  <c r="R139" i="12"/>
  <c r="P139" i="12"/>
  <c r="V138" i="12"/>
  <c r="U138" i="12"/>
  <c r="S138" i="12"/>
  <c r="R138" i="12"/>
  <c r="P138" i="12"/>
  <c r="V137" i="12"/>
  <c r="U137" i="12"/>
  <c r="S137" i="12"/>
  <c r="R137" i="12"/>
  <c r="P137" i="12"/>
  <c r="V136" i="12"/>
  <c r="U136" i="12"/>
  <c r="S136" i="12"/>
  <c r="R136" i="12"/>
  <c r="P136" i="12"/>
  <c r="V135" i="12"/>
  <c r="U135" i="12"/>
  <c r="S135" i="12"/>
  <c r="R135" i="12"/>
  <c r="P135" i="12"/>
  <c r="V134" i="12"/>
  <c r="U134" i="12"/>
  <c r="S134" i="12"/>
  <c r="R134" i="12"/>
  <c r="P134" i="12"/>
  <c r="V133" i="12"/>
  <c r="U133" i="12"/>
  <c r="S133" i="12"/>
  <c r="R133" i="12"/>
  <c r="P133" i="12"/>
  <c r="V132" i="12"/>
  <c r="U132" i="12"/>
  <c r="S132" i="12"/>
  <c r="R132" i="12"/>
  <c r="P132" i="12"/>
  <c r="V131" i="12"/>
  <c r="U131" i="12"/>
  <c r="S131" i="12"/>
  <c r="R131" i="12"/>
  <c r="P131" i="12"/>
  <c r="V130" i="12"/>
  <c r="U130" i="12"/>
  <c r="S130" i="12"/>
  <c r="R130" i="12"/>
  <c r="P130" i="12"/>
  <c r="V129" i="12"/>
  <c r="U129" i="12"/>
  <c r="S129" i="12"/>
  <c r="R129" i="12"/>
  <c r="P129" i="12"/>
  <c r="V128" i="12"/>
  <c r="U128" i="12"/>
  <c r="S128" i="12"/>
  <c r="R128" i="12"/>
  <c r="P128" i="12"/>
  <c r="V127" i="12"/>
  <c r="U127" i="12"/>
  <c r="S127" i="12"/>
  <c r="R127" i="12"/>
  <c r="P127" i="12"/>
  <c r="V126" i="12"/>
  <c r="U126" i="12"/>
  <c r="S126" i="12"/>
  <c r="R126" i="12"/>
  <c r="P126" i="12"/>
  <c r="V125" i="12"/>
  <c r="U125" i="12"/>
  <c r="S125" i="12"/>
  <c r="R125" i="12"/>
  <c r="P125" i="12"/>
  <c r="V124" i="12"/>
  <c r="U124" i="12"/>
  <c r="S124" i="12"/>
  <c r="R124" i="12"/>
  <c r="P124" i="12"/>
  <c r="V123" i="12"/>
  <c r="U123" i="12"/>
  <c r="S123" i="12"/>
  <c r="R123" i="12"/>
  <c r="P123" i="12"/>
  <c r="V122" i="12"/>
  <c r="U122" i="12"/>
  <c r="S122" i="12"/>
  <c r="R122" i="12"/>
  <c r="P122" i="12"/>
  <c r="V121" i="12"/>
  <c r="U121" i="12"/>
  <c r="S121" i="12"/>
  <c r="R121" i="12"/>
  <c r="P121" i="12"/>
  <c r="V120" i="12"/>
  <c r="U120" i="12"/>
  <c r="S120" i="12"/>
  <c r="R120" i="12"/>
  <c r="P120" i="12"/>
  <c r="V119" i="12"/>
  <c r="U119" i="12"/>
  <c r="S119" i="12"/>
  <c r="R119" i="12"/>
  <c r="P119" i="12"/>
  <c r="V118" i="12"/>
  <c r="U118" i="12"/>
  <c r="S118" i="12"/>
  <c r="R118" i="12"/>
  <c r="P118" i="12"/>
  <c r="V117" i="12"/>
  <c r="U117" i="12"/>
  <c r="S117" i="12"/>
  <c r="R117" i="12"/>
  <c r="P117" i="12"/>
  <c r="V116" i="12"/>
  <c r="U116" i="12"/>
  <c r="S116" i="12"/>
  <c r="R116" i="12"/>
  <c r="P116" i="12"/>
  <c r="V115" i="12"/>
  <c r="U115" i="12"/>
  <c r="S115" i="12"/>
  <c r="R115" i="12"/>
  <c r="P115" i="12"/>
  <c r="V114" i="12"/>
  <c r="U114" i="12"/>
  <c r="S114" i="12"/>
  <c r="R114" i="12"/>
  <c r="P114" i="12"/>
  <c r="V113" i="12"/>
  <c r="U113" i="12"/>
  <c r="S113" i="12"/>
  <c r="R113" i="12"/>
  <c r="P113" i="12"/>
  <c r="V112" i="12"/>
  <c r="U112" i="12"/>
  <c r="S112" i="12"/>
  <c r="R112" i="12"/>
  <c r="P112" i="12"/>
  <c r="V111" i="12"/>
  <c r="U111" i="12"/>
  <c r="S111" i="12"/>
  <c r="R111" i="12"/>
  <c r="P111" i="12"/>
  <c r="V110" i="12"/>
  <c r="U110" i="12"/>
  <c r="S110" i="12"/>
  <c r="R110" i="12"/>
  <c r="P110" i="12"/>
  <c r="V109" i="12"/>
  <c r="U109" i="12"/>
  <c r="S109" i="12"/>
  <c r="R109" i="12"/>
  <c r="P109" i="12"/>
  <c r="V108" i="12"/>
  <c r="U108" i="12"/>
  <c r="S108" i="12"/>
  <c r="R108" i="12"/>
  <c r="P108" i="12"/>
  <c r="V107" i="12"/>
  <c r="U107" i="12"/>
  <c r="S107" i="12"/>
  <c r="R107" i="12"/>
  <c r="P107" i="12"/>
  <c r="V106" i="12"/>
  <c r="U106" i="12"/>
  <c r="S106" i="12"/>
  <c r="R106" i="12"/>
  <c r="P106" i="12"/>
  <c r="V105" i="12"/>
  <c r="U105" i="12"/>
  <c r="S105" i="12"/>
  <c r="R105" i="12"/>
  <c r="P105" i="12"/>
  <c r="V104" i="12"/>
  <c r="U104" i="12"/>
  <c r="S104" i="12"/>
  <c r="R104" i="12"/>
  <c r="P104" i="12"/>
  <c r="V103" i="12"/>
  <c r="U103" i="12"/>
  <c r="S103" i="12"/>
  <c r="R103" i="12"/>
  <c r="P103" i="12"/>
  <c r="V102" i="12"/>
  <c r="U102" i="12"/>
  <c r="S102" i="12"/>
  <c r="R102" i="12"/>
  <c r="P102" i="12"/>
  <c r="V101" i="12"/>
  <c r="U101" i="12"/>
  <c r="S101" i="12"/>
  <c r="R101" i="12"/>
  <c r="P101" i="12"/>
  <c r="V100" i="12"/>
  <c r="U100" i="12"/>
  <c r="S100" i="12"/>
  <c r="R100" i="12"/>
  <c r="P100" i="12"/>
  <c r="V99" i="12"/>
  <c r="U99" i="12"/>
  <c r="S99" i="12"/>
  <c r="R99" i="12"/>
  <c r="P99" i="12"/>
  <c r="V98" i="12"/>
  <c r="U98" i="12"/>
  <c r="S98" i="12"/>
  <c r="R98" i="12"/>
  <c r="P98" i="12"/>
  <c r="V97" i="12"/>
  <c r="U97" i="12"/>
  <c r="S97" i="12"/>
  <c r="R97" i="12"/>
  <c r="P97" i="12"/>
  <c r="V96" i="12"/>
  <c r="U96" i="12"/>
  <c r="S96" i="12"/>
  <c r="R96" i="12"/>
  <c r="P96" i="12"/>
  <c r="V95" i="12"/>
  <c r="U95" i="12"/>
  <c r="S95" i="12"/>
  <c r="R95" i="12"/>
  <c r="P95" i="12"/>
  <c r="V94" i="12"/>
  <c r="U94" i="12"/>
  <c r="S94" i="12"/>
  <c r="R94" i="12"/>
  <c r="P94" i="12"/>
  <c r="V93" i="12"/>
  <c r="U93" i="12"/>
  <c r="S93" i="12"/>
  <c r="R93" i="12"/>
  <c r="P93" i="12"/>
  <c r="V92" i="12"/>
  <c r="U92" i="12"/>
  <c r="S92" i="12"/>
  <c r="R92" i="12"/>
  <c r="P92" i="12"/>
  <c r="V91" i="12"/>
  <c r="U91" i="12"/>
  <c r="S91" i="12"/>
  <c r="R91" i="12"/>
  <c r="P91" i="12"/>
  <c r="V90" i="12"/>
  <c r="U90" i="12"/>
  <c r="S90" i="12"/>
  <c r="R90" i="12"/>
  <c r="P90" i="12"/>
  <c r="V89" i="12"/>
  <c r="U89" i="12"/>
  <c r="S89" i="12"/>
  <c r="R89" i="12"/>
  <c r="P89" i="12"/>
  <c r="V88" i="12"/>
  <c r="U88" i="12"/>
  <c r="S88" i="12"/>
  <c r="R88" i="12"/>
  <c r="P88" i="12"/>
  <c r="V87" i="12"/>
  <c r="U87" i="12"/>
  <c r="S87" i="12"/>
  <c r="R87" i="12"/>
  <c r="P87" i="12"/>
  <c r="V86" i="12"/>
  <c r="U86" i="12"/>
  <c r="S86" i="12"/>
  <c r="R86" i="12"/>
  <c r="P86" i="12"/>
  <c r="V85" i="12"/>
  <c r="U85" i="12"/>
  <c r="S85" i="12"/>
  <c r="R85" i="12"/>
  <c r="P85" i="12"/>
  <c r="V84" i="12"/>
  <c r="U84" i="12"/>
  <c r="S84" i="12"/>
  <c r="R84" i="12"/>
  <c r="P84" i="12"/>
  <c r="V83" i="12"/>
  <c r="U83" i="12"/>
  <c r="S83" i="12"/>
  <c r="R83" i="12"/>
  <c r="P83" i="12"/>
  <c r="V82" i="12"/>
  <c r="U82" i="12"/>
  <c r="S82" i="12"/>
  <c r="R82" i="12"/>
  <c r="P82" i="12"/>
  <c r="V81" i="12"/>
  <c r="U81" i="12"/>
  <c r="S81" i="12"/>
  <c r="R81" i="12"/>
  <c r="P81" i="12"/>
  <c r="V80" i="12"/>
  <c r="U80" i="12"/>
  <c r="S80" i="12"/>
  <c r="R80" i="12"/>
  <c r="P80" i="12"/>
  <c r="V79" i="12"/>
  <c r="U79" i="12"/>
  <c r="S79" i="12"/>
  <c r="R79" i="12"/>
  <c r="P79" i="12"/>
  <c r="V78" i="12"/>
  <c r="U78" i="12"/>
  <c r="S78" i="12"/>
  <c r="R78" i="12"/>
  <c r="P78" i="12"/>
  <c r="V77" i="12"/>
  <c r="U77" i="12"/>
  <c r="S77" i="12"/>
  <c r="R77" i="12"/>
  <c r="P77" i="12"/>
  <c r="V76" i="12"/>
  <c r="U76" i="12"/>
  <c r="S76" i="12"/>
  <c r="R76" i="12"/>
  <c r="P76" i="12"/>
  <c r="V75" i="12"/>
  <c r="U75" i="12"/>
  <c r="S75" i="12"/>
  <c r="R75" i="12"/>
  <c r="P75" i="12"/>
  <c r="V74" i="12"/>
  <c r="U74" i="12"/>
  <c r="S74" i="12"/>
  <c r="R74" i="12"/>
  <c r="P74" i="12"/>
  <c r="V73" i="12"/>
  <c r="U73" i="12"/>
  <c r="S73" i="12"/>
  <c r="R73" i="12"/>
  <c r="P73" i="12"/>
  <c r="V72" i="12"/>
  <c r="U72" i="12"/>
  <c r="S72" i="12"/>
  <c r="R72" i="12"/>
  <c r="P72" i="12"/>
  <c r="V71" i="12"/>
  <c r="U71" i="12"/>
  <c r="S71" i="12"/>
  <c r="R71" i="12"/>
  <c r="P71" i="12"/>
  <c r="V70" i="12"/>
  <c r="U70" i="12"/>
  <c r="S70" i="12"/>
  <c r="R70" i="12"/>
  <c r="P70" i="12"/>
  <c r="V69" i="12"/>
  <c r="U69" i="12"/>
  <c r="S69" i="12"/>
  <c r="R69" i="12"/>
  <c r="P69" i="12"/>
  <c r="V68" i="12"/>
  <c r="U68" i="12"/>
  <c r="S68" i="12"/>
  <c r="R68" i="12"/>
  <c r="P68" i="12"/>
  <c r="V67" i="12"/>
  <c r="U67" i="12"/>
  <c r="S67" i="12"/>
  <c r="R67" i="12"/>
  <c r="P67" i="12"/>
  <c r="V66" i="12"/>
  <c r="U66" i="12"/>
  <c r="S66" i="12"/>
  <c r="R66" i="12"/>
  <c r="P66" i="12"/>
  <c r="V65" i="12"/>
  <c r="U65" i="12"/>
  <c r="S65" i="12"/>
  <c r="R65" i="12"/>
  <c r="P65" i="12"/>
  <c r="V64" i="12"/>
  <c r="U64" i="12"/>
  <c r="S64" i="12"/>
  <c r="R64" i="12"/>
  <c r="P64" i="12"/>
  <c r="V63" i="12"/>
  <c r="U63" i="12"/>
  <c r="S63" i="12"/>
  <c r="R63" i="12"/>
  <c r="P63" i="12"/>
  <c r="V62" i="12"/>
  <c r="U62" i="12"/>
  <c r="S62" i="12"/>
  <c r="R62" i="12"/>
  <c r="P62" i="12"/>
  <c r="V61" i="12"/>
  <c r="U61" i="12"/>
  <c r="S61" i="12"/>
  <c r="R61" i="12"/>
  <c r="P61" i="12"/>
  <c r="V60" i="12"/>
  <c r="U60" i="12"/>
  <c r="S60" i="12"/>
  <c r="R60" i="12"/>
  <c r="P60" i="12"/>
  <c r="V59" i="12"/>
  <c r="U59" i="12"/>
  <c r="S59" i="12"/>
  <c r="R59" i="12"/>
  <c r="P59" i="12"/>
  <c r="V58" i="12"/>
  <c r="U58" i="12"/>
  <c r="S58" i="12"/>
  <c r="R58" i="12"/>
  <c r="P58" i="12"/>
  <c r="V57" i="12"/>
  <c r="U57" i="12"/>
  <c r="S57" i="12"/>
  <c r="R57" i="12"/>
  <c r="P57" i="12"/>
  <c r="V56" i="12"/>
  <c r="U56" i="12"/>
  <c r="S56" i="12"/>
  <c r="R56" i="12"/>
  <c r="P56" i="12"/>
  <c r="V55" i="12"/>
  <c r="U55" i="12"/>
  <c r="S55" i="12"/>
  <c r="R55" i="12"/>
  <c r="P55" i="12"/>
  <c r="V54" i="12"/>
  <c r="U54" i="12"/>
  <c r="S54" i="12"/>
  <c r="R54" i="12"/>
  <c r="P54" i="12"/>
  <c r="V53" i="12"/>
  <c r="U53" i="12"/>
  <c r="S53" i="12"/>
  <c r="R53" i="12"/>
  <c r="P53" i="12"/>
  <c r="V52" i="12"/>
  <c r="U52" i="12"/>
  <c r="S52" i="12"/>
  <c r="R52" i="12"/>
  <c r="P52" i="12"/>
  <c r="V51" i="12"/>
  <c r="U51" i="12"/>
  <c r="S51" i="12"/>
  <c r="R51" i="12"/>
  <c r="P51" i="12"/>
  <c r="V50" i="12"/>
  <c r="U50" i="12"/>
  <c r="S50" i="12"/>
  <c r="R50" i="12"/>
  <c r="P50" i="12"/>
  <c r="V49" i="12"/>
  <c r="U49" i="12"/>
  <c r="S49" i="12"/>
  <c r="R49" i="12"/>
  <c r="P49" i="12"/>
  <c r="V48" i="12"/>
  <c r="U48" i="12"/>
  <c r="S48" i="12"/>
  <c r="R48" i="12"/>
  <c r="P48" i="12"/>
  <c r="V47" i="12"/>
  <c r="U47" i="12"/>
  <c r="S47" i="12"/>
  <c r="R47" i="12"/>
  <c r="P47" i="12"/>
  <c r="V46" i="12"/>
  <c r="U46" i="12"/>
  <c r="S46" i="12"/>
  <c r="R46" i="12"/>
  <c r="P46" i="12"/>
  <c r="V45" i="12"/>
  <c r="U45" i="12"/>
  <c r="S45" i="12"/>
  <c r="R45" i="12"/>
  <c r="P45" i="12"/>
  <c r="V44" i="12"/>
  <c r="U44" i="12"/>
  <c r="S44" i="12"/>
  <c r="R44" i="12"/>
  <c r="P44" i="12"/>
  <c r="V43" i="12"/>
  <c r="U43" i="12"/>
  <c r="S43" i="12"/>
  <c r="R43" i="12"/>
  <c r="P43" i="12"/>
  <c r="V42" i="12"/>
  <c r="U42" i="12"/>
  <c r="S42" i="12"/>
  <c r="R42" i="12"/>
  <c r="P42" i="12"/>
  <c r="V41" i="12"/>
  <c r="U41" i="12"/>
  <c r="S41" i="12"/>
  <c r="R41" i="12"/>
  <c r="P41" i="12"/>
  <c r="V40" i="12"/>
  <c r="U40" i="12"/>
  <c r="S40" i="12"/>
  <c r="R40" i="12"/>
  <c r="P40" i="12"/>
  <c r="V39" i="12"/>
  <c r="U39" i="12"/>
  <c r="S39" i="12"/>
  <c r="R39" i="12"/>
  <c r="P39" i="12"/>
  <c r="V38" i="12"/>
  <c r="U38" i="12"/>
  <c r="S38" i="12"/>
  <c r="R38" i="12"/>
  <c r="P38" i="12"/>
  <c r="V37" i="12"/>
  <c r="U37" i="12"/>
  <c r="S37" i="12"/>
  <c r="R37" i="12"/>
  <c r="P37" i="12"/>
  <c r="V36" i="12"/>
  <c r="U36" i="12"/>
  <c r="S36" i="12"/>
  <c r="R36" i="12"/>
  <c r="P36" i="12"/>
  <c r="V35" i="12"/>
  <c r="U35" i="12"/>
  <c r="S35" i="12"/>
  <c r="R35" i="12"/>
  <c r="P35" i="12"/>
  <c r="V34" i="12"/>
  <c r="U34" i="12"/>
  <c r="S34" i="12"/>
  <c r="R34" i="12"/>
  <c r="P34" i="12"/>
  <c r="V33" i="12"/>
  <c r="U33" i="12"/>
  <c r="S33" i="12"/>
  <c r="R33" i="12"/>
  <c r="P33" i="12"/>
  <c r="V32" i="12"/>
  <c r="U32" i="12"/>
  <c r="S32" i="12"/>
  <c r="R32" i="12"/>
  <c r="P32" i="12"/>
  <c r="V31" i="12"/>
  <c r="U31" i="12"/>
  <c r="S31" i="12"/>
  <c r="R31" i="12"/>
  <c r="P31" i="12"/>
  <c r="V30" i="12"/>
  <c r="U30" i="12"/>
  <c r="S30" i="12"/>
  <c r="R30" i="12"/>
  <c r="P30" i="12"/>
  <c r="V29" i="12"/>
  <c r="U29" i="12"/>
  <c r="S29" i="12"/>
  <c r="R29" i="12"/>
  <c r="P29" i="12"/>
  <c r="V28" i="12"/>
  <c r="U28" i="12"/>
  <c r="S28" i="12"/>
  <c r="R28" i="12"/>
  <c r="P28" i="12"/>
  <c r="V27" i="12"/>
  <c r="U27" i="12"/>
  <c r="S27" i="12"/>
  <c r="R27" i="12"/>
  <c r="P27" i="12"/>
  <c r="V26" i="12"/>
  <c r="U26" i="12"/>
  <c r="S26" i="12"/>
  <c r="R26" i="12"/>
  <c r="P26" i="12"/>
  <c r="V25" i="12"/>
  <c r="U25" i="12"/>
  <c r="S25" i="12"/>
  <c r="R25" i="12"/>
  <c r="P25" i="12"/>
  <c r="V24" i="12"/>
  <c r="U24" i="12"/>
  <c r="S24" i="12"/>
  <c r="R24" i="12"/>
  <c r="P24" i="12"/>
  <c r="V23" i="12"/>
  <c r="U23" i="12"/>
  <c r="S23" i="12"/>
  <c r="R23" i="12"/>
  <c r="P23" i="12"/>
  <c r="V22" i="12"/>
  <c r="U22" i="12"/>
  <c r="S22" i="12"/>
  <c r="R22" i="12"/>
  <c r="P22" i="12"/>
  <c r="V21" i="12"/>
  <c r="U21" i="12"/>
  <c r="S21" i="12"/>
  <c r="R21" i="12"/>
  <c r="P21" i="12"/>
  <c r="V20" i="12"/>
  <c r="U20" i="12"/>
  <c r="S20" i="12"/>
  <c r="R20" i="12"/>
  <c r="P20" i="12"/>
  <c r="V19" i="12"/>
  <c r="U19" i="12"/>
  <c r="S19" i="12"/>
  <c r="R19" i="12"/>
  <c r="P19" i="12"/>
  <c r="V18" i="12"/>
  <c r="U18" i="12"/>
  <c r="S18" i="12"/>
  <c r="R18" i="12"/>
  <c r="P18" i="12"/>
  <c r="V17" i="12"/>
  <c r="U17" i="12"/>
  <c r="S17" i="12"/>
  <c r="R17" i="12"/>
  <c r="P17" i="12"/>
  <c r="V16" i="12"/>
  <c r="U16" i="12"/>
  <c r="S16" i="12"/>
  <c r="R16" i="12"/>
  <c r="P16" i="12"/>
  <c r="V15" i="12"/>
  <c r="U15" i="12"/>
  <c r="S15" i="12"/>
  <c r="R15" i="12"/>
  <c r="P15" i="12"/>
  <c r="V14" i="12"/>
  <c r="U14" i="12"/>
  <c r="S14" i="12"/>
  <c r="R14" i="12"/>
  <c r="P14" i="12"/>
  <c r="V13" i="12"/>
  <c r="U13" i="12"/>
  <c r="S13" i="12"/>
  <c r="R13" i="12"/>
  <c r="P13" i="12"/>
  <c r="V12" i="12"/>
  <c r="U12" i="12"/>
  <c r="S12" i="12"/>
  <c r="R12" i="12"/>
  <c r="P12" i="12"/>
  <c r="V11" i="12"/>
  <c r="U11" i="12"/>
  <c r="S11" i="12"/>
  <c r="R11" i="12"/>
  <c r="P11" i="12"/>
  <c r="V10" i="12"/>
  <c r="U10" i="12"/>
  <c r="S10" i="12"/>
  <c r="R10" i="12"/>
  <c r="P10" i="12"/>
  <c r="V9" i="12"/>
  <c r="U9" i="12"/>
  <c r="S9" i="12"/>
  <c r="R9" i="12"/>
  <c r="P9" i="12"/>
  <c r="V8" i="12"/>
  <c r="U8" i="12"/>
  <c r="S8" i="12"/>
  <c r="R8" i="12"/>
  <c r="P8" i="12"/>
  <c r="V7" i="12"/>
  <c r="U7" i="12"/>
  <c r="S7" i="12"/>
  <c r="R7" i="12"/>
  <c r="P7" i="12"/>
  <c r="V6" i="12"/>
  <c r="U6" i="12"/>
  <c r="S6" i="12"/>
  <c r="R6" i="12"/>
  <c r="P6" i="12"/>
  <c r="V5" i="12"/>
  <c r="U5" i="12"/>
  <c r="S5" i="12"/>
  <c r="R5" i="12"/>
  <c r="P5" i="12"/>
  <c r="V4" i="12"/>
  <c r="U4" i="12"/>
  <c r="S4" i="12"/>
  <c r="R4" i="12"/>
  <c r="P4" i="12"/>
  <c r="J721" i="12"/>
  <c r="J720" i="12"/>
  <c r="K719" i="12"/>
  <c r="T719" i="12" s="1"/>
  <c r="J719" i="12"/>
  <c r="K718" i="12"/>
  <c r="T718" i="12" s="1"/>
  <c r="J718" i="12"/>
  <c r="J717" i="12"/>
  <c r="J716" i="12"/>
  <c r="K715" i="12"/>
  <c r="T715" i="12" s="1"/>
  <c r="J715" i="12"/>
  <c r="K714" i="12"/>
  <c r="T714" i="12" s="1"/>
  <c r="J714" i="12"/>
  <c r="J713" i="12"/>
  <c r="J712" i="12"/>
  <c r="K711" i="12"/>
  <c r="T711" i="12" s="1"/>
  <c r="J711" i="12"/>
  <c r="K710" i="12"/>
  <c r="T710" i="12" s="1"/>
  <c r="J710" i="12"/>
  <c r="J709" i="12"/>
  <c r="J708" i="12"/>
  <c r="K707" i="12"/>
  <c r="T707" i="12" s="1"/>
  <c r="J707" i="12"/>
  <c r="K706" i="12"/>
  <c r="T706" i="12" s="1"/>
  <c r="J706" i="12"/>
  <c r="J705" i="12"/>
  <c r="J704" i="12"/>
  <c r="K703" i="12"/>
  <c r="T703" i="12" s="1"/>
  <c r="J703" i="12"/>
  <c r="K702" i="12"/>
  <c r="T702" i="12" s="1"/>
  <c r="J702" i="12"/>
  <c r="J701" i="12"/>
  <c r="J700" i="12"/>
  <c r="K699" i="12"/>
  <c r="T699" i="12" s="1"/>
  <c r="J699" i="12"/>
  <c r="K698" i="12"/>
  <c r="T698" i="12" s="1"/>
  <c r="J698" i="12"/>
  <c r="J697" i="12"/>
  <c r="J696" i="12"/>
  <c r="K695" i="12"/>
  <c r="T695" i="12" s="1"/>
  <c r="J695" i="12"/>
  <c r="K694" i="12"/>
  <c r="T694" i="12" s="1"/>
  <c r="J694" i="12"/>
  <c r="J693" i="12"/>
  <c r="J692" i="12"/>
  <c r="K691" i="12"/>
  <c r="T691" i="12" s="1"/>
  <c r="J691" i="12"/>
  <c r="K690" i="12"/>
  <c r="T690" i="12" s="1"/>
  <c r="J690" i="12"/>
  <c r="J689" i="12"/>
  <c r="J688" i="12"/>
  <c r="K687" i="12"/>
  <c r="T687" i="12" s="1"/>
  <c r="J687" i="12"/>
  <c r="K686" i="12"/>
  <c r="T686" i="12" s="1"/>
  <c r="J686" i="12"/>
  <c r="J685" i="12"/>
  <c r="J684" i="12"/>
  <c r="K683" i="12"/>
  <c r="T683" i="12" s="1"/>
  <c r="J683" i="12"/>
  <c r="K682" i="12"/>
  <c r="T682" i="12" s="1"/>
  <c r="J682" i="12"/>
  <c r="J681" i="12"/>
  <c r="J680" i="12"/>
  <c r="K679" i="12"/>
  <c r="T679" i="12" s="1"/>
  <c r="J679" i="12"/>
  <c r="K678" i="12"/>
  <c r="T678" i="12" s="1"/>
  <c r="J678" i="12"/>
  <c r="J677" i="12"/>
  <c r="J676" i="12"/>
  <c r="K675" i="12"/>
  <c r="T675" i="12" s="1"/>
  <c r="J675" i="12"/>
  <c r="K674" i="12"/>
  <c r="T674" i="12" s="1"/>
  <c r="J674" i="12"/>
  <c r="J673" i="12"/>
  <c r="J672" i="12"/>
  <c r="K671" i="12"/>
  <c r="T671" i="12" s="1"/>
  <c r="J671" i="12"/>
  <c r="K670" i="12"/>
  <c r="T670" i="12" s="1"/>
  <c r="J670" i="12"/>
  <c r="J669" i="12"/>
  <c r="J668" i="12"/>
  <c r="K667" i="12"/>
  <c r="T667" i="12" s="1"/>
  <c r="J667" i="12"/>
  <c r="K666" i="12"/>
  <c r="T666" i="12" s="1"/>
  <c r="J666" i="12"/>
  <c r="J665" i="12"/>
  <c r="J664" i="12"/>
  <c r="K663" i="12"/>
  <c r="T663" i="12" s="1"/>
  <c r="J663" i="12"/>
  <c r="K662" i="12"/>
  <c r="T662" i="12" s="1"/>
  <c r="J662" i="12"/>
  <c r="J661" i="12"/>
  <c r="J660" i="12"/>
  <c r="K659" i="12"/>
  <c r="T659" i="12" s="1"/>
  <c r="J659" i="12"/>
  <c r="K658" i="12"/>
  <c r="T658" i="12" s="1"/>
  <c r="J658" i="12"/>
  <c r="J657" i="12"/>
  <c r="J656" i="12"/>
  <c r="K655" i="12"/>
  <c r="T655" i="12" s="1"/>
  <c r="J655" i="12"/>
  <c r="K654" i="12"/>
  <c r="T654" i="12" s="1"/>
  <c r="J654" i="12"/>
  <c r="J653" i="12"/>
  <c r="J652" i="12"/>
  <c r="K651" i="12"/>
  <c r="T651" i="12" s="1"/>
  <c r="J651" i="12"/>
  <c r="K650" i="12"/>
  <c r="T650" i="12" s="1"/>
  <c r="J650" i="12"/>
  <c r="J649" i="12"/>
  <c r="J648" i="12"/>
  <c r="K647" i="12"/>
  <c r="T647" i="12" s="1"/>
  <c r="J647" i="12"/>
  <c r="K646" i="12"/>
  <c r="T646" i="12" s="1"/>
  <c r="J646" i="12"/>
  <c r="J645" i="12"/>
  <c r="J644" i="12"/>
  <c r="K643" i="12"/>
  <c r="T643" i="12" s="1"/>
  <c r="J643" i="12"/>
  <c r="K642" i="12"/>
  <c r="T642" i="12" s="1"/>
  <c r="J642" i="12"/>
  <c r="J641" i="12"/>
  <c r="J640" i="12"/>
  <c r="K639" i="12"/>
  <c r="T639" i="12" s="1"/>
  <c r="J639" i="12"/>
  <c r="K638" i="12"/>
  <c r="T638" i="12" s="1"/>
  <c r="J638" i="12"/>
  <c r="J637" i="12"/>
  <c r="J636" i="12"/>
  <c r="K635" i="12"/>
  <c r="T635" i="12" s="1"/>
  <c r="J635" i="12"/>
  <c r="K634" i="12"/>
  <c r="T634" i="12" s="1"/>
  <c r="J634" i="12"/>
  <c r="J633" i="12"/>
  <c r="J632" i="12"/>
  <c r="K631" i="12"/>
  <c r="T631" i="12" s="1"/>
  <c r="J631" i="12"/>
  <c r="K630" i="12"/>
  <c r="T630" i="12" s="1"/>
  <c r="J630" i="12"/>
  <c r="J629" i="12"/>
  <c r="J628" i="12"/>
  <c r="K627" i="12"/>
  <c r="T627" i="12" s="1"/>
  <c r="J627" i="12"/>
  <c r="K626" i="12"/>
  <c r="T626" i="12" s="1"/>
  <c r="J626" i="12"/>
  <c r="J625" i="12"/>
  <c r="J624" i="12"/>
  <c r="K623" i="12"/>
  <c r="T623" i="12" s="1"/>
  <c r="J623" i="12"/>
  <c r="K622" i="12"/>
  <c r="T622" i="12" s="1"/>
  <c r="J622" i="12"/>
  <c r="J621" i="12"/>
  <c r="J620" i="12"/>
  <c r="K619" i="12"/>
  <c r="T619" i="12" s="1"/>
  <c r="J619" i="12"/>
  <c r="K618" i="12"/>
  <c r="T618" i="12" s="1"/>
  <c r="J618" i="12"/>
  <c r="J617" i="12"/>
  <c r="J616" i="12"/>
  <c r="K615" i="12"/>
  <c r="T615" i="12" s="1"/>
  <c r="J615" i="12"/>
  <c r="K614" i="12"/>
  <c r="T614" i="12" s="1"/>
  <c r="J614" i="12"/>
  <c r="J613" i="12"/>
  <c r="J612" i="12"/>
  <c r="K611" i="12"/>
  <c r="T611" i="12" s="1"/>
  <c r="J611" i="12"/>
  <c r="K610" i="12"/>
  <c r="T610" i="12" s="1"/>
  <c r="J610" i="12"/>
  <c r="J609" i="12"/>
  <c r="J608" i="12"/>
  <c r="K607" i="12"/>
  <c r="T607" i="12" s="1"/>
  <c r="J607" i="12"/>
  <c r="K606" i="12"/>
  <c r="T606" i="12" s="1"/>
  <c r="J606" i="12"/>
  <c r="J605" i="12"/>
  <c r="J604" i="12"/>
  <c r="K603" i="12"/>
  <c r="T603" i="12" s="1"/>
  <c r="J603" i="12"/>
  <c r="K602" i="12"/>
  <c r="T602" i="12" s="1"/>
  <c r="J602" i="12"/>
  <c r="J601" i="12"/>
  <c r="J600" i="12"/>
  <c r="K599" i="12"/>
  <c r="T599" i="12" s="1"/>
  <c r="J599" i="12"/>
  <c r="K598" i="12"/>
  <c r="T598" i="12" s="1"/>
  <c r="J598" i="12"/>
  <c r="J597" i="12"/>
  <c r="J596" i="12"/>
  <c r="K595" i="12"/>
  <c r="T595" i="12" s="1"/>
  <c r="J595" i="12"/>
  <c r="K594" i="12"/>
  <c r="T594" i="12" s="1"/>
  <c r="J594" i="12"/>
  <c r="J593" i="12"/>
  <c r="J592" i="12"/>
  <c r="K591" i="12"/>
  <c r="T591" i="12" s="1"/>
  <c r="J591" i="12"/>
  <c r="K590" i="12"/>
  <c r="T590" i="12" s="1"/>
  <c r="J590" i="12"/>
  <c r="J589" i="12"/>
  <c r="J588" i="12"/>
  <c r="K587" i="12"/>
  <c r="T587" i="12" s="1"/>
  <c r="J587" i="12"/>
  <c r="K586" i="12"/>
  <c r="T586" i="12" s="1"/>
  <c r="J586" i="12"/>
  <c r="J585" i="12"/>
  <c r="J584" i="12"/>
  <c r="K583" i="12"/>
  <c r="T583" i="12" s="1"/>
  <c r="J583" i="12"/>
  <c r="K582" i="12"/>
  <c r="T582" i="12" s="1"/>
  <c r="J582" i="12"/>
  <c r="J581" i="12"/>
  <c r="J580" i="12"/>
  <c r="K579" i="12"/>
  <c r="T579" i="12" s="1"/>
  <c r="J579" i="12"/>
  <c r="K578" i="12"/>
  <c r="T578" i="12" s="1"/>
  <c r="J578" i="12"/>
  <c r="J577" i="12"/>
  <c r="J576" i="12"/>
  <c r="K575" i="12"/>
  <c r="T575" i="12" s="1"/>
  <c r="J575" i="12"/>
  <c r="K574" i="12"/>
  <c r="T574" i="12" s="1"/>
  <c r="J574" i="12"/>
  <c r="J573" i="12"/>
  <c r="J572" i="12"/>
  <c r="K571" i="12"/>
  <c r="T571" i="12" s="1"/>
  <c r="J571" i="12"/>
  <c r="K570" i="12"/>
  <c r="T570" i="12" s="1"/>
  <c r="J570" i="12"/>
  <c r="J569" i="12"/>
  <c r="J568" i="12"/>
  <c r="K567" i="12"/>
  <c r="T567" i="12" s="1"/>
  <c r="J567" i="12"/>
  <c r="K566" i="12"/>
  <c r="T566" i="12" s="1"/>
  <c r="J566" i="12"/>
  <c r="J565" i="12"/>
  <c r="J564" i="12"/>
  <c r="K563" i="12"/>
  <c r="T563" i="12" s="1"/>
  <c r="J563" i="12"/>
  <c r="K562" i="12"/>
  <c r="T562" i="12" s="1"/>
  <c r="J562" i="12"/>
  <c r="J561" i="12"/>
  <c r="J560" i="12"/>
  <c r="K559" i="12"/>
  <c r="T559" i="12" s="1"/>
  <c r="J559" i="12"/>
  <c r="K558" i="12"/>
  <c r="T558" i="12" s="1"/>
  <c r="J558" i="12"/>
  <c r="J557" i="12"/>
  <c r="J556" i="12"/>
  <c r="K555" i="12"/>
  <c r="T555" i="12" s="1"/>
  <c r="J555" i="12"/>
  <c r="K554" i="12"/>
  <c r="T554" i="12" s="1"/>
  <c r="J554" i="12"/>
  <c r="J553" i="12"/>
  <c r="J552" i="12"/>
  <c r="K551" i="12"/>
  <c r="T551" i="12" s="1"/>
  <c r="J551" i="12"/>
  <c r="K550" i="12"/>
  <c r="T550" i="12" s="1"/>
  <c r="J550" i="12"/>
  <c r="J549" i="12"/>
  <c r="J548" i="12"/>
  <c r="K547" i="12"/>
  <c r="T547" i="12" s="1"/>
  <c r="J547" i="12"/>
  <c r="K546" i="12"/>
  <c r="T546" i="12" s="1"/>
  <c r="J546" i="12"/>
  <c r="J545" i="12"/>
  <c r="J544" i="12"/>
  <c r="K543" i="12"/>
  <c r="T543" i="12" s="1"/>
  <c r="J543" i="12"/>
  <c r="K542" i="12"/>
  <c r="T542" i="12" s="1"/>
  <c r="J542" i="12"/>
  <c r="J541" i="12"/>
  <c r="J540" i="12"/>
  <c r="K539" i="12"/>
  <c r="T539" i="12" s="1"/>
  <c r="J539" i="12"/>
  <c r="K538" i="12"/>
  <c r="T538" i="12" s="1"/>
  <c r="J538" i="12"/>
  <c r="J537" i="12"/>
  <c r="J536" i="12"/>
  <c r="K535" i="12"/>
  <c r="T535" i="12" s="1"/>
  <c r="J535" i="12"/>
  <c r="K534" i="12"/>
  <c r="T534" i="12" s="1"/>
  <c r="J534" i="12"/>
  <c r="J533" i="12"/>
  <c r="J532" i="12"/>
  <c r="K531" i="12"/>
  <c r="T531" i="12" s="1"/>
  <c r="J531" i="12"/>
  <c r="K530" i="12"/>
  <c r="T530" i="12" s="1"/>
  <c r="J530" i="12"/>
  <c r="J529" i="12"/>
  <c r="J528" i="12"/>
  <c r="K527" i="12"/>
  <c r="T527" i="12" s="1"/>
  <c r="J527" i="12"/>
  <c r="K526" i="12"/>
  <c r="T526" i="12" s="1"/>
  <c r="J526" i="12"/>
  <c r="J525" i="12"/>
  <c r="J524" i="12"/>
  <c r="K523" i="12"/>
  <c r="T523" i="12" s="1"/>
  <c r="J523" i="12"/>
  <c r="K522" i="12"/>
  <c r="T522" i="12" s="1"/>
  <c r="J522" i="12"/>
  <c r="J521" i="12"/>
  <c r="J520" i="12"/>
  <c r="K519" i="12"/>
  <c r="T519" i="12" s="1"/>
  <c r="J519" i="12"/>
  <c r="K518" i="12"/>
  <c r="T518" i="12" s="1"/>
  <c r="J518" i="12"/>
  <c r="J517" i="12"/>
  <c r="J516" i="12"/>
  <c r="K515" i="12"/>
  <c r="T515" i="12" s="1"/>
  <c r="J515" i="12"/>
  <c r="K514" i="12"/>
  <c r="T514" i="12" s="1"/>
  <c r="J514" i="12"/>
  <c r="J513" i="12"/>
  <c r="J512" i="12"/>
  <c r="K511" i="12"/>
  <c r="T511" i="12" s="1"/>
  <c r="J511" i="12"/>
  <c r="K510" i="12"/>
  <c r="T510" i="12" s="1"/>
  <c r="J510" i="12"/>
  <c r="J509" i="12"/>
  <c r="J508" i="12"/>
  <c r="K507" i="12"/>
  <c r="T507" i="12" s="1"/>
  <c r="J507" i="12"/>
  <c r="K506" i="12"/>
  <c r="T506" i="12" s="1"/>
  <c r="J506" i="12"/>
  <c r="J505" i="12"/>
  <c r="J504" i="12"/>
  <c r="K503" i="12"/>
  <c r="T503" i="12" s="1"/>
  <c r="J503" i="12"/>
  <c r="K502" i="12"/>
  <c r="T502" i="12" s="1"/>
  <c r="J502" i="12"/>
  <c r="J501" i="12"/>
  <c r="J500" i="12"/>
  <c r="K499" i="12"/>
  <c r="T499" i="12" s="1"/>
  <c r="J499" i="12"/>
  <c r="K498" i="12"/>
  <c r="T498" i="12" s="1"/>
  <c r="J498" i="12"/>
  <c r="J497" i="12"/>
  <c r="J496" i="12"/>
  <c r="K495" i="12"/>
  <c r="T495" i="12" s="1"/>
  <c r="J495" i="12"/>
  <c r="K494" i="12"/>
  <c r="T494" i="12" s="1"/>
  <c r="J494" i="12"/>
  <c r="J493" i="12"/>
  <c r="J492" i="12"/>
  <c r="K491" i="12"/>
  <c r="T491" i="12" s="1"/>
  <c r="J491" i="12"/>
  <c r="K490" i="12"/>
  <c r="T490" i="12" s="1"/>
  <c r="J490" i="12"/>
  <c r="J489" i="12"/>
  <c r="J488" i="12"/>
  <c r="K487" i="12"/>
  <c r="T487" i="12" s="1"/>
  <c r="J487" i="12"/>
  <c r="K486" i="12"/>
  <c r="T486" i="12" s="1"/>
  <c r="J486" i="12"/>
  <c r="J485" i="12"/>
  <c r="J484" i="12"/>
  <c r="K483" i="12"/>
  <c r="T483" i="12" s="1"/>
  <c r="J483" i="12"/>
  <c r="K482" i="12"/>
  <c r="T482" i="12" s="1"/>
  <c r="J482" i="12"/>
  <c r="J481" i="12"/>
  <c r="J480" i="12"/>
  <c r="K479" i="12"/>
  <c r="T479" i="12" s="1"/>
  <c r="J479" i="12"/>
  <c r="K478" i="12"/>
  <c r="T478" i="12" s="1"/>
  <c r="J478" i="12"/>
  <c r="J477" i="12"/>
  <c r="J476" i="12"/>
  <c r="K475" i="12"/>
  <c r="T475" i="12" s="1"/>
  <c r="J475" i="12"/>
  <c r="K474" i="12"/>
  <c r="T474" i="12" s="1"/>
  <c r="J474" i="12"/>
  <c r="J473" i="12"/>
  <c r="J472" i="12"/>
  <c r="K471" i="12"/>
  <c r="T471" i="12" s="1"/>
  <c r="J471" i="12"/>
  <c r="K470" i="12"/>
  <c r="T470" i="12" s="1"/>
  <c r="J470" i="12"/>
  <c r="J469" i="12"/>
  <c r="J468" i="12"/>
  <c r="K467" i="12"/>
  <c r="T467" i="12" s="1"/>
  <c r="J467" i="12"/>
  <c r="K466" i="12"/>
  <c r="T466" i="12" s="1"/>
  <c r="J466" i="12"/>
  <c r="J465" i="12"/>
  <c r="J464" i="12"/>
  <c r="K463" i="12"/>
  <c r="T463" i="12" s="1"/>
  <c r="J463" i="12"/>
  <c r="K462" i="12"/>
  <c r="T462" i="12" s="1"/>
  <c r="J462" i="12"/>
  <c r="J461" i="12"/>
  <c r="J460" i="12"/>
  <c r="K459" i="12"/>
  <c r="T459" i="12" s="1"/>
  <c r="J459" i="12"/>
  <c r="K458" i="12"/>
  <c r="T458" i="12" s="1"/>
  <c r="J458" i="12"/>
  <c r="J457" i="12"/>
  <c r="J456" i="12"/>
  <c r="K455" i="12"/>
  <c r="T455" i="12" s="1"/>
  <c r="J455" i="12"/>
  <c r="K454" i="12"/>
  <c r="T454" i="12" s="1"/>
  <c r="J454" i="12"/>
  <c r="J453" i="12"/>
  <c r="J452" i="12"/>
  <c r="K451" i="12"/>
  <c r="T451" i="12" s="1"/>
  <c r="J451" i="12"/>
  <c r="K450" i="12"/>
  <c r="T450" i="12" s="1"/>
  <c r="J450" i="12"/>
  <c r="J449" i="12"/>
  <c r="J448" i="12"/>
  <c r="K447" i="12"/>
  <c r="T447" i="12" s="1"/>
  <c r="J447" i="12"/>
  <c r="K446" i="12"/>
  <c r="T446" i="12" s="1"/>
  <c r="J446" i="12"/>
  <c r="J445" i="12"/>
  <c r="J444" i="12"/>
  <c r="K443" i="12"/>
  <c r="T443" i="12" s="1"/>
  <c r="J443" i="12"/>
  <c r="K442" i="12"/>
  <c r="T442" i="12" s="1"/>
  <c r="J442" i="12"/>
  <c r="J441" i="12"/>
  <c r="J440" i="12"/>
  <c r="K439" i="12"/>
  <c r="T439" i="12" s="1"/>
  <c r="J439" i="12"/>
  <c r="K438" i="12"/>
  <c r="T438" i="12" s="1"/>
  <c r="J438" i="12"/>
  <c r="J437" i="12"/>
  <c r="J436" i="12"/>
  <c r="K435" i="12"/>
  <c r="T435" i="12" s="1"/>
  <c r="J435" i="12"/>
  <c r="K434" i="12"/>
  <c r="T434" i="12" s="1"/>
  <c r="J434" i="12"/>
  <c r="J433" i="12"/>
  <c r="J432" i="12"/>
  <c r="K431" i="12"/>
  <c r="T431" i="12" s="1"/>
  <c r="J431" i="12"/>
  <c r="K430" i="12"/>
  <c r="T430" i="12" s="1"/>
  <c r="J430" i="12"/>
  <c r="J429" i="12"/>
  <c r="J428" i="12"/>
  <c r="K427" i="12"/>
  <c r="T427" i="12" s="1"/>
  <c r="J427" i="12"/>
  <c r="K426" i="12"/>
  <c r="T426" i="12" s="1"/>
  <c r="J426" i="12"/>
  <c r="J425" i="12"/>
  <c r="J424" i="12"/>
  <c r="K423" i="12"/>
  <c r="T423" i="12" s="1"/>
  <c r="J423" i="12"/>
  <c r="K422" i="12"/>
  <c r="T422" i="12" s="1"/>
  <c r="J422" i="12"/>
  <c r="J421" i="12"/>
  <c r="J420" i="12"/>
  <c r="K419" i="12"/>
  <c r="T419" i="12" s="1"/>
  <c r="J419" i="12"/>
  <c r="K418" i="12"/>
  <c r="T418" i="12" s="1"/>
  <c r="J418" i="12"/>
  <c r="J417" i="12"/>
  <c r="J416" i="12"/>
  <c r="K415" i="12"/>
  <c r="T415" i="12" s="1"/>
  <c r="J415" i="12"/>
  <c r="K414" i="12"/>
  <c r="T414" i="12" s="1"/>
  <c r="J414" i="12"/>
  <c r="J413" i="12"/>
  <c r="J412" i="12"/>
  <c r="K411" i="12"/>
  <c r="T411" i="12" s="1"/>
  <c r="J411" i="12"/>
  <c r="K410" i="12"/>
  <c r="T410" i="12" s="1"/>
  <c r="J410" i="12"/>
  <c r="J409" i="12"/>
  <c r="J408" i="12"/>
  <c r="K407" i="12"/>
  <c r="T407" i="12" s="1"/>
  <c r="J407" i="12"/>
  <c r="K406" i="12"/>
  <c r="T406" i="12" s="1"/>
  <c r="J406" i="12"/>
  <c r="J405" i="12"/>
  <c r="J404" i="12"/>
  <c r="K403" i="12"/>
  <c r="T403" i="12" s="1"/>
  <c r="J403" i="12"/>
  <c r="K402" i="12"/>
  <c r="T402" i="12" s="1"/>
  <c r="J402" i="12"/>
  <c r="J401" i="12"/>
  <c r="J400" i="12"/>
  <c r="K399" i="12"/>
  <c r="T399" i="12" s="1"/>
  <c r="J399" i="12"/>
  <c r="K398" i="12"/>
  <c r="T398" i="12" s="1"/>
  <c r="J398" i="12"/>
  <c r="J397" i="12"/>
  <c r="J396" i="12"/>
  <c r="K395" i="12"/>
  <c r="T395" i="12" s="1"/>
  <c r="J395" i="12"/>
  <c r="K394" i="12"/>
  <c r="T394" i="12" s="1"/>
  <c r="J394" i="12"/>
  <c r="J393" i="12"/>
  <c r="J392" i="12"/>
  <c r="K391" i="12"/>
  <c r="T391" i="12" s="1"/>
  <c r="J391" i="12"/>
  <c r="K390" i="12"/>
  <c r="T390" i="12" s="1"/>
  <c r="J390" i="12"/>
  <c r="J389" i="12"/>
  <c r="J388" i="12"/>
  <c r="K387" i="12"/>
  <c r="T387" i="12" s="1"/>
  <c r="J387" i="12"/>
  <c r="K386" i="12"/>
  <c r="T386" i="12" s="1"/>
  <c r="J386" i="12"/>
  <c r="J385" i="12"/>
  <c r="J384" i="12"/>
  <c r="K383" i="12"/>
  <c r="T383" i="12" s="1"/>
  <c r="J383" i="12"/>
  <c r="K382" i="12"/>
  <c r="T382" i="12" s="1"/>
  <c r="J382" i="12"/>
  <c r="J381" i="12"/>
  <c r="J380" i="12"/>
  <c r="K379" i="12"/>
  <c r="T379" i="12" s="1"/>
  <c r="J379" i="12"/>
  <c r="K378" i="12"/>
  <c r="T378" i="12" s="1"/>
  <c r="J378" i="12"/>
  <c r="J377" i="12"/>
  <c r="J376" i="12"/>
  <c r="K375" i="12"/>
  <c r="T375" i="12" s="1"/>
  <c r="J375" i="12"/>
  <c r="K374" i="12"/>
  <c r="T374" i="12" s="1"/>
  <c r="J374" i="12"/>
  <c r="J373" i="12"/>
  <c r="J372" i="12"/>
  <c r="K371" i="12"/>
  <c r="T371" i="12" s="1"/>
  <c r="J371" i="12"/>
  <c r="K370" i="12"/>
  <c r="T370" i="12" s="1"/>
  <c r="J370" i="12"/>
  <c r="J369" i="12"/>
  <c r="J368" i="12"/>
  <c r="K367" i="12"/>
  <c r="T367" i="12" s="1"/>
  <c r="J367" i="12"/>
  <c r="K366" i="12"/>
  <c r="T366" i="12" s="1"/>
  <c r="J366" i="12"/>
  <c r="J365" i="12"/>
  <c r="J364" i="12"/>
  <c r="K363" i="12"/>
  <c r="T363" i="12" s="1"/>
  <c r="J363" i="12"/>
  <c r="K362" i="12"/>
  <c r="T362" i="12" s="1"/>
  <c r="J362" i="12"/>
  <c r="J361" i="12"/>
  <c r="J360" i="12"/>
  <c r="K359" i="12"/>
  <c r="T359" i="12" s="1"/>
  <c r="J359" i="12"/>
  <c r="K358" i="12"/>
  <c r="T358" i="12" s="1"/>
  <c r="J358" i="12"/>
  <c r="J357" i="12"/>
  <c r="J356" i="12"/>
  <c r="K355" i="12"/>
  <c r="T355" i="12" s="1"/>
  <c r="J355" i="12"/>
  <c r="K354" i="12"/>
  <c r="T354" i="12" s="1"/>
  <c r="J354" i="12"/>
  <c r="J353" i="12"/>
  <c r="J352" i="12"/>
  <c r="K351" i="12"/>
  <c r="T351" i="12" s="1"/>
  <c r="J351" i="12"/>
  <c r="K350" i="12"/>
  <c r="T350" i="12" s="1"/>
  <c r="J350" i="12"/>
  <c r="J349" i="12"/>
  <c r="J348" i="12"/>
  <c r="K347" i="12"/>
  <c r="T347" i="12" s="1"/>
  <c r="J347" i="12"/>
  <c r="K346" i="12"/>
  <c r="T346" i="12" s="1"/>
  <c r="J346" i="12"/>
  <c r="J345" i="12"/>
  <c r="J344" i="12"/>
  <c r="K343" i="12"/>
  <c r="T343" i="12" s="1"/>
  <c r="J343" i="12"/>
  <c r="K342" i="12"/>
  <c r="T342" i="12" s="1"/>
  <c r="J342" i="12"/>
  <c r="J341" i="12"/>
  <c r="J340" i="12"/>
  <c r="K339" i="12"/>
  <c r="T339" i="12" s="1"/>
  <c r="J339" i="12"/>
  <c r="K338" i="12"/>
  <c r="T338" i="12" s="1"/>
  <c r="J338" i="12"/>
  <c r="J337" i="12"/>
  <c r="J336" i="12"/>
  <c r="K335" i="12"/>
  <c r="T335" i="12" s="1"/>
  <c r="J335" i="12"/>
  <c r="K334" i="12"/>
  <c r="T334" i="12" s="1"/>
  <c r="J334" i="12"/>
  <c r="J333" i="12"/>
  <c r="J332" i="12"/>
  <c r="K331" i="12"/>
  <c r="T331" i="12" s="1"/>
  <c r="J331" i="12"/>
  <c r="K330" i="12"/>
  <c r="T330" i="12" s="1"/>
  <c r="J330" i="12"/>
  <c r="J329" i="12"/>
  <c r="J328" i="12"/>
  <c r="K327" i="12"/>
  <c r="T327" i="12" s="1"/>
  <c r="J327" i="12"/>
  <c r="K326" i="12"/>
  <c r="T326" i="12" s="1"/>
  <c r="J326" i="12"/>
  <c r="J325" i="12"/>
  <c r="J324" i="12"/>
  <c r="K323" i="12"/>
  <c r="T323" i="12" s="1"/>
  <c r="J323" i="12"/>
  <c r="K322" i="12"/>
  <c r="T322" i="12" s="1"/>
  <c r="J322" i="12"/>
  <c r="J321" i="12"/>
  <c r="J320" i="12"/>
  <c r="K319" i="12"/>
  <c r="T319" i="12" s="1"/>
  <c r="J319" i="12"/>
  <c r="K318" i="12"/>
  <c r="T318" i="12" s="1"/>
  <c r="J318" i="12"/>
  <c r="J317" i="12"/>
  <c r="J316" i="12"/>
  <c r="K315" i="12"/>
  <c r="T315" i="12" s="1"/>
  <c r="J315" i="12"/>
  <c r="K314" i="12"/>
  <c r="T314" i="12" s="1"/>
  <c r="J314" i="12"/>
  <c r="J313" i="12"/>
  <c r="J312" i="12"/>
  <c r="K311" i="12"/>
  <c r="T311" i="12" s="1"/>
  <c r="J311" i="12"/>
  <c r="K310" i="12"/>
  <c r="T310" i="12" s="1"/>
  <c r="J310" i="12"/>
  <c r="J309" i="12"/>
  <c r="J308" i="12"/>
  <c r="K307" i="12"/>
  <c r="T307" i="12" s="1"/>
  <c r="J307" i="12"/>
  <c r="K306" i="12"/>
  <c r="T306" i="12" s="1"/>
  <c r="J306" i="12"/>
  <c r="J305" i="12"/>
  <c r="J304" i="12"/>
  <c r="K303" i="12"/>
  <c r="T303" i="12" s="1"/>
  <c r="J303" i="12"/>
  <c r="K302" i="12"/>
  <c r="T302" i="12" s="1"/>
  <c r="J302" i="12"/>
  <c r="J301" i="12"/>
  <c r="J300" i="12"/>
  <c r="K299" i="12"/>
  <c r="T299" i="12" s="1"/>
  <c r="J299" i="12"/>
  <c r="K298" i="12"/>
  <c r="T298" i="12" s="1"/>
  <c r="J298" i="12"/>
  <c r="J297" i="12"/>
  <c r="J296" i="12"/>
  <c r="K295" i="12"/>
  <c r="T295" i="12" s="1"/>
  <c r="J295" i="12"/>
  <c r="K294" i="12"/>
  <c r="T294" i="12" s="1"/>
  <c r="J294" i="12"/>
  <c r="J293" i="12"/>
  <c r="J292" i="12"/>
  <c r="K291" i="12"/>
  <c r="T291" i="12" s="1"/>
  <c r="J291" i="12"/>
  <c r="K290" i="12"/>
  <c r="T290" i="12" s="1"/>
  <c r="J290" i="12"/>
  <c r="J289" i="12"/>
  <c r="J288" i="12"/>
  <c r="K287" i="12"/>
  <c r="T287" i="12" s="1"/>
  <c r="J287" i="12"/>
  <c r="K286" i="12"/>
  <c r="T286" i="12" s="1"/>
  <c r="J286" i="12"/>
  <c r="J285" i="12"/>
  <c r="J284" i="12"/>
  <c r="K283" i="12"/>
  <c r="T283" i="12" s="1"/>
  <c r="J283" i="12"/>
  <c r="K282" i="12"/>
  <c r="T282" i="12" s="1"/>
  <c r="J282" i="12"/>
  <c r="J281" i="12"/>
  <c r="J280" i="12"/>
  <c r="K279" i="12"/>
  <c r="T279" i="12" s="1"/>
  <c r="J279" i="12"/>
  <c r="K278" i="12"/>
  <c r="T278" i="12" s="1"/>
  <c r="J278" i="12"/>
  <c r="J277" i="12"/>
  <c r="J276" i="12"/>
  <c r="K275" i="12"/>
  <c r="T275" i="12" s="1"/>
  <c r="J275" i="12"/>
  <c r="K274" i="12"/>
  <c r="T274" i="12" s="1"/>
  <c r="J274" i="12"/>
  <c r="J273" i="12"/>
  <c r="J272" i="12"/>
  <c r="K271" i="12"/>
  <c r="T271" i="12" s="1"/>
  <c r="J271" i="12"/>
  <c r="K270" i="12"/>
  <c r="T270" i="12" s="1"/>
  <c r="J270" i="12"/>
  <c r="J269" i="12"/>
  <c r="J268" i="12"/>
  <c r="K267" i="12"/>
  <c r="T267" i="12" s="1"/>
  <c r="J267" i="12"/>
  <c r="K266" i="12"/>
  <c r="T266" i="12" s="1"/>
  <c r="J266" i="12"/>
  <c r="J265" i="12"/>
  <c r="J264" i="12"/>
  <c r="K263" i="12"/>
  <c r="T263" i="12" s="1"/>
  <c r="J263" i="12"/>
  <c r="K262" i="12"/>
  <c r="T262" i="12" s="1"/>
  <c r="J262" i="12"/>
  <c r="J261" i="12"/>
  <c r="J260" i="12"/>
  <c r="K259" i="12"/>
  <c r="T259" i="12" s="1"/>
  <c r="J259" i="12"/>
  <c r="K258" i="12"/>
  <c r="T258" i="12" s="1"/>
  <c r="J258" i="12"/>
  <c r="J257" i="12"/>
  <c r="J256" i="12"/>
  <c r="K255" i="12"/>
  <c r="T255" i="12" s="1"/>
  <c r="J255" i="12"/>
  <c r="K254" i="12"/>
  <c r="T254" i="12" s="1"/>
  <c r="J254" i="12"/>
  <c r="J253" i="12"/>
  <c r="J252" i="12"/>
  <c r="K251" i="12"/>
  <c r="T251" i="12" s="1"/>
  <c r="J251" i="12"/>
  <c r="K250" i="12"/>
  <c r="T250" i="12" s="1"/>
  <c r="J250" i="12"/>
  <c r="J249" i="12"/>
  <c r="J248" i="12"/>
  <c r="K247" i="12"/>
  <c r="T247" i="12" s="1"/>
  <c r="J247" i="12"/>
  <c r="K246" i="12"/>
  <c r="T246" i="12" s="1"/>
  <c r="J246" i="12"/>
  <c r="J245" i="12"/>
  <c r="J244" i="12"/>
  <c r="K243" i="12"/>
  <c r="T243" i="12" s="1"/>
  <c r="J243" i="12"/>
  <c r="K242" i="12"/>
  <c r="T242" i="12" s="1"/>
  <c r="J242" i="12"/>
  <c r="J241" i="12"/>
  <c r="J240" i="12"/>
  <c r="K239" i="12"/>
  <c r="T239" i="12" s="1"/>
  <c r="J239" i="12"/>
  <c r="K238" i="12"/>
  <c r="T238" i="12" s="1"/>
  <c r="J238" i="12"/>
  <c r="J237" i="12"/>
  <c r="J236" i="12"/>
  <c r="K235" i="12"/>
  <c r="T235" i="12" s="1"/>
  <c r="J235" i="12"/>
  <c r="K234" i="12"/>
  <c r="T234" i="12" s="1"/>
  <c r="J234" i="12"/>
  <c r="J233" i="12"/>
  <c r="J232" i="12"/>
  <c r="K231" i="12"/>
  <c r="T231" i="12" s="1"/>
  <c r="J231" i="12"/>
  <c r="K230" i="12"/>
  <c r="T230" i="12" s="1"/>
  <c r="J230" i="12"/>
  <c r="J229" i="12"/>
  <c r="J228" i="12"/>
  <c r="K227" i="12"/>
  <c r="T227" i="12" s="1"/>
  <c r="J227" i="12"/>
  <c r="K226" i="12"/>
  <c r="T226" i="12" s="1"/>
  <c r="J226" i="12"/>
  <c r="J225" i="12"/>
  <c r="J224" i="12"/>
  <c r="K223" i="12"/>
  <c r="T223" i="12" s="1"/>
  <c r="J223" i="12"/>
  <c r="K222" i="12"/>
  <c r="T222" i="12" s="1"/>
  <c r="J222" i="12"/>
  <c r="J221" i="12"/>
  <c r="J220" i="12"/>
  <c r="K219" i="12"/>
  <c r="T219" i="12" s="1"/>
  <c r="J219" i="12"/>
  <c r="K218" i="12"/>
  <c r="T218" i="12" s="1"/>
  <c r="J218" i="12"/>
  <c r="J217" i="12"/>
  <c r="J216" i="12"/>
  <c r="K215" i="12"/>
  <c r="T215" i="12" s="1"/>
  <c r="J215" i="12"/>
  <c r="K214" i="12"/>
  <c r="T214" i="12" s="1"/>
  <c r="J214" i="12"/>
  <c r="J213" i="12"/>
  <c r="J212" i="12"/>
  <c r="K211" i="12"/>
  <c r="T211" i="12" s="1"/>
  <c r="J211" i="12"/>
  <c r="K210" i="12"/>
  <c r="T210" i="12" s="1"/>
  <c r="J210" i="12"/>
  <c r="J209" i="12"/>
  <c r="J208" i="12"/>
  <c r="K207" i="12"/>
  <c r="T207" i="12" s="1"/>
  <c r="J207" i="12"/>
  <c r="K206" i="12"/>
  <c r="T206" i="12" s="1"/>
  <c r="J206" i="12"/>
  <c r="J205" i="12"/>
  <c r="J204" i="12"/>
  <c r="K203" i="12"/>
  <c r="T203" i="12" s="1"/>
  <c r="J203" i="12"/>
  <c r="K202" i="12"/>
  <c r="T202" i="12" s="1"/>
  <c r="J202" i="12"/>
  <c r="J201" i="12"/>
  <c r="J200" i="12"/>
  <c r="K199" i="12"/>
  <c r="T199" i="12" s="1"/>
  <c r="J199" i="12"/>
  <c r="K198" i="12"/>
  <c r="T198" i="12" s="1"/>
  <c r="J198" i="12"/>
  <c r="J197" i="12"/>
  <c r="J196" i="12"/>
  <c r="K195" i="12"/>
  <c r="T195" i="12" s="1"/>
  <c r="J195" i="12"/>
  <c r="K194" i="12"/>
  <c r="T194" i="12" s="1"/>
  <c r="J194" i="12"/>
  <c r="J193" i="12"/>
  <c r="J192" i="12"/>
  <c r="K191" i="12"/>
  <c r="T191" i="12" s="1"/>
  <c r="J191" i="12"/>
  <c r="K190" i="12"/>
  <c r="T190" i="12" s="1"/>
  <c r="J190" i="12"/>
  <c r="J189" i="12"/>
  <c r="J188" i="12"/>
  <c r="K187" i="12"/>
  <c r="T187" i="12" s="1"/>
  <c r="J187" i="12"/>
  <c r="K186" i="12"/>
  <c r="T186" i="12" s="1"/>
  <c r="J186" i="12"/>
  <c r="J185" i="12"/>
  <c r="J184" i="12"/>
  <c r="K183" i="12"/>
  <c r="T183" i="12" s="1"/>
  <c r="J183" i="12"/>
  <c r="K182" i="12"/>
  <c r="T182" i="12" s="1"/>
  <c r="J182" i="12"/>
  <c r="J181" i="12"/>
  <c r="J180" i="12"/>
  <c r="K179" i="12"/>
  <c r="T179" i="12" s="1"/>
  <c r="J179" i="12"/>
  <c r="K178" i="12"/>
  <c r="T178" i="12" s="1"/>
  <c r="J178" i="12"/>
  <c r="J177" i="12"/>
  <c r="J176" i="12"/>
  <c r="K175" i="12"/>
  <c r="T175" i="12" s="1"/>
  <c r="J175" i="12"/>
  <c r="K174" i="12"/>
  <c r="T174" i="12" s="1"/>
  <c r="J174" i="12"/>
  <c r="J173" i="12"/>
  <c r="J172" i="12"/>
  <c r="K171" i="12"/>
  <c r="T171" i="12" s="1"/>
  <c r="J171" i="12"/>
  <c r="K170" i="12"/>
  <c r="T170" i="12" s="1"/>
  <c r="J170" i="12"/>
  <c r="J169" i="12"/>
  <c r="J168" i="12"/>
  <c r="K167" i="12"/>
  <c r="T167" i="12" s="1"/>
  <c r="J167" i="12"/>
  <c r="K166" i="12"/>
  <c r="T166" i="12" s="1"/>
  <c r="J166" i="12"/>
  <c r="J165" i="12"/>
  <c r="J164" i="12"/>
  <c r="K163" i="12"/>
  <c r="T163" i="12" s="1"/>
  <c r="J163" i="12"/>
  <c r="K162" i="12"/>
  <c r="T162" i="12" s="1"/>
  <c r="J162" i="12"/>
  <c r="J161" i="12"/>
  <c r="J160" i="12"/>
  <c r="K159" i="12"/>
  <c r="T159" i="12" s="1"/>
  <c r="J159" i="12"/>
  <c r="K158" i="12"/>
  <c r="T158" i="12" s="1"/>
  <c r="J158" i="12"/>
  <c r="J157" i="12"/>
  <c r="J156" i="12"/>
  <c r="K155" i="12"/>
  <c r="T155" i="12" s="1"/>
  <c r="J155" i="12"/>
  <c r="K154" i="12"/>
  <c r="T154" i="12" s="1"/>
  <c r="J154" i="12"/>
  <c r="J153" i="12"/>
  <c r="J152" i="12"/>
  <c r="K151" i="12"/>
  <c r="T151" i="12" s="1"/>
  <c r="J151" i="12"/>
  <c r="K150" i="12"/>
  <c r="T150" i="12" s="1"/>
  <c r="J150" i="12"/>
  <c r="J149" i="12"/>
  <c r="J148" i="12"/>
  <c r="K147" i="12"/>
  <c r="T147" i="12" s="1"/>
  <c r="J147" i="12"/>
  <c r="K146" i="12"/>
  <c r="T146" i="12" s="1"/>
  <c r="J146" i="12"/>
  <c r="J145" i="12"/>
  <c r="J144" i="12"/>
  <c r="K143" i="12"/>
  <c r="T143" i="12" s="1"/>
  <c r="J143" i="12"/>
  <c r="K142" i="12"/>
  <c r="T142" i="12" s="1"/>
  <c r="J142" i="12"/>
  <c r="J141" i="12"/>
  <c r="J140" i="12"/>
  <c r="K139" i="12"/>
  <c r="T139" i="12" s="1"/>
  <c r="J139" i="12"/>
  <c r="K138" i="12"/>
  <c r="T138" i="12" s="1"/>
  <c r="J138" i="12"/>
  <c r="J137" i="12"/>
  <c r="J136" i="12"/>
  <c r="K135" i="12"/>
  <c r="T135" i="12" s="1"/>
  <c r="J135" i="12"/>
  <c r="K134" i="12"/>
  <c r="T134" i="12" s="1"/>
  <c r="J134" i="12"/>
  <c r="J133" i="12"/>
  <c r="J132" i="12"/>
  <c r="K131" i="12"/>
  <c r="T131" i="12" s="1"/>
  <c r="J131" i="12"/>
  <c r="K130" i="12"/>
  <c r="T130" i="12" s="1"/>
  <c r="J130" i="12"/>
  <c r="J129" i="12"/>
  <c r="J128" i="12"/>
  <c r="K127" i="12"/>
  <c r="T127" i="12" s="1"/>
  <c r="J127" i="12"/>
  <c r="K126" i="12"/>
  <c r="T126" i="12" s="1"/>
  <c r="J126" i="12"/>
  <c r="J125" i="12"/>
  <c r="J124" i="12"/>
  <c r="K123" i="12"/>
  <c r="T123" i="12" s="1"/>
  <c r="J123" i="12"/>
  <c r="K122" i="12"/>
  <c r="T122" i="12" s="1"/>
  <c r="J122" i="12"/>
  <c r="J121" i="12"/>
  <c r="J120" i="12"/>
  <c r="K119" i="12"/>
  <c r="T119" i="12" s="1"/>
  <c r="J119" i="12"/>
  <c r="K118" i="12"/>
  <c r="T118" i="12" s="1"/>
  <c r="J118" i="12"/>
  <c r="J117" i="12"/>
  <c r="J116" i="12"/>
  <c r="K115" i="12"/>
  <c r="T115" i="12" s="1"/>
  <c r="J115" i="12"/>
  <c r="K114" i="12"/>
  <c r="T114" i="12" s="1"/>
  <c r="J114" i="12"/>
  <c r="J113" i="12"/>
  <c r="J112" i="12"/>
  <c r="K111" i="12"/>
  <c r="T111" i="12" s="1"/>
  <c r="J111" i="12"/>
  <c r="K110" i="12"/>
  <c r="T110" i="12" s="1"/>
  <c r="J110" i="12"/>
  <c r="J109" i="12"/>
  <c r="J108" i="12"/>
  <c r="K107" i="12"/>
  <c r="T107" i="12" s="1"/>
  <c r="J107" i="12"/>
  <c r="K106" i="12"/>
  <c r="T106" i="12" s="1"/>
  <c r="J106" i="12"/>
  <c r="J105" i="12"/>
  <c r="J104" i="12"/>
  <c r="K103" i="12"/>
  <c r="T103" i="12" s="1"/>
  <c r="J103" i="12"/>
  <c r="K102" i="12"/>
  <c r="T102" i="12" s="1"/>
  <c r="J102" i="12"/>
  <c r="J101" i="12"/>
  <c r="J100" i="12"/>
  <c r="K99" i="12"/>
  <c r="T99" i="12" s="1"/>
  <c r="J99" i="12"/>
  <c r="K98" i="12"/>
  <c r="T98" i="12" s="1"/>
  <c r="J98" i="12"/>
  <c r="J97" i="12"/>
  <c r="J96" i="12"/>
  <c r="K95" i="12"/>
  <c r="T95" i="12" s="1"/>
  <c r="J95" i="12"/>
  <c r="K94" i="12"/>
  <c r="T94" i="12" s="1"/>
  <c r="J94" i="12"/>
  <c r="J93" i="12"/>
  <c r="J92" i="12"/>
  <c r="K91" i="12"/>
  <c r="T91" i="12" s="1"/>
  <c r="J91" i="12"/>
  <c r="K90" i="12"/>
  <c r="T90" i="12" s="1"/>
  <c r="J90" i="12"/>
  <c r="J89" i="12"/>
  <c r="J88" i="12"/>
  <c r="K87" i="12"/>
  <c r="T87" i="12" s="1"/>
  <c r="J87" i="12"/>
  <c r="K86" i="12"/>
  <c r="T86" i="12" s="1"/>
  <c r="J86" i="12"/>
  <c r="J85" i="12"/>
  <c r="J84" i="12"/>
  <c r="K83" i="12"/>
  <c r="T83" i="12" s="1"/>
  <c r="J83" i="12"/>
  <c r="K82" i="12"/>
  <c r="T82" i="12" s="1"/>
  <c r="J82" i="12"/>
  <c r="J81" i="12"/>
  <c r="J80" i="12"/>
  <c r="K79" i="12"/>
  <c r="T79" i="12" s="1"/>
  <c r="J79" i="12"/>
  <c r="K78" i="12"/>
  <c r="T78" i="12" s="1"/>
  <c r="J78" i="12"/>
  <c r="J77" i="12"/>
  <c r="J76" i="12"/>
  <c r="K75" i="12"/>
  <c r="T75" i="12" s="1"/>
  <c r="J75" i="12"/>
  <c r="K74" i="12"/>
  <c r="T74" i="12" s="1"/>
  <c r="J74" i="12"/>
  <c r="J73" i="12"/>
  <c r="J72" i="12"/>
  <c r="K71" i="12"/>
  <c r="T71" i="12" s="1"/>
  <c r="J71" i="12"/>
  <c r="K70" i="12"/>
  <c r="T70" i="12" s="1"/>
  <c r="J70" i="12"/>
  <c r="J69" i="12"/>
  <c r="J68" i="12"/>
  <c r="K67" i="12"/>
  <c r="T67" i="12" s="1"/>
  <c r="J67" i="12"/>
  <c r="K66" i="12"/>
  <c r="T66" i="12" s="1"/>
  <c r="J66" i="12"/>
  <c r="J65" i="12"/>
  <c r="J64" i="12"/>
  <c r="K63" i="12"/>
  <c r="T63" i="12" s="1"/>
  <c r="J63" i="12"/>
  <c r="K62" i="12"/>
  <c r="T62" i="12" s="1"/>
  <c r="J62" i="12"/>
  <c r="J61" i="12"/>
  <c r="J60" i="12"/>
  <c r="K59" i="12"/>
  <c r="T59" i="12" s="1"/>
  <c r="J59" i="12"/>
  <c r="K58" i="12"/>
  <c r="T58" i="12" s="1"/>
  <c r="J58" i="12"/>
  <c r="J57" i="12"/>
  <c r="J56" i="12"/>
  <c r="K55" i="12"/>
  <c r="T55" i="12" s="1"/>
  <c r="J55" i="12"/>
  <c r="K54" i="12"/>
  <c r="T54" i="12" s="1"/>
  <c r="J54" i="12"/>
  <c r="J53" i="12"/>
  <c r="J52" i="12"/>
  <c r="K51" i="12"/>
  <c r="T51" i="12" s="1"/>
  <c r="J51" i="12"/>
  <c r="K50" i="12"/>
  <c r="T50" i="12" s="1"/>
  <c r="J50" i="12"/>
  <c r="J49" i="12"/>
  <c r="J48" i="12"/>
  <c r="K47" i="12"/>
  <c r="T47" i="12" s="1"/>
  <c r="J47" i="12"/>
  <c r="K46" i="12"/>
  <c r="T46" i="12" s="1"/>
  <c r="J46" i="12"/>
  <c r="J45" i="12"/>
  <c r="J44" i="12"/>
  <c r="K43" i="12"/>
  <c r="T43" i="12" s="1"/>
  <c r="J43" i="12"/>
  <c r="K42" i="12"/>
  <c r="T42" i="12" s="1"/>
  <c r="J42" i="12"/>
  <c r="J41" i="12"/>
  <c r="J40" i="12"/>
  <c r="K39" i="12"/>
  <c r="T39" i="12" s="1"/>
  <c r="J39" i="12"/>
  <c r="K38" i="12"/>
  <c r="T38" i="12" s="1"/>
  <c r="J38" i="12"/>
  <c r="J37" i="12"/>
  <c r="J36" i="12"/>
  <c r="K35" i="12"/>
  <c r="T35" i="12" s="1"/>
  <c r="J35" i="12"/>
  <c r="K34" i="12"/>
  <c r="T34" i="12" s="1"/>
  <c r="J34" i="12"/>
  <c r="J33" i="12"/>
  <c r="J32" i="12"/>
  <c r="K31" i="12"/>
  <c r="T31" i="12" s="1"/>
  <c r="J31" i="12"/>
  <c r="K30" i="12"/>
  <c r="T30" i="12" s="1"/>
  <c r="J30" i="12"/>
  <c r="J29" i="12"/>
  <c r="J28" i="12"/>
  <c r="K27" i="12"/>
  <c r="T27" i="12" s="1"/>
  <c r="J27" i="12"/>
  <c r="K26" i="12"/>
  <c r="T26" i="12" s="1"/>
  <c r="J26" i="12"/>
  <c r="J25" i="12"/>
  <c r="J24" i="12"/>
  <c r="K23" i="12"/>
  <c r="T23" i="12" s="1"/>
  <c r="J23" i="12"/>
  <c r="K22" i="12"/>
  <c r="T22" i="12" s="1"/>
  <c r="J22" i="12"/>
  <c r="J21" i="12"/>
  <c r="J20" i="12"/>
  <c r="K19" i="12"/>
  <c r="T19" i="12" s="1"/>
  <c r="J19" i="12"/>
  <c r="K18" i="12"/>
  <c r="T18" i="12" s="1"/>
  <c r="J18" i="12"/>
  <c r="J17" i="12"/>
  <c r="J16" i="12"/>
  <c r="K15" i="12"/>
  <c r="T15" i="12" s="1"/>
  <c r="J15" i="12"/>
  <c r="K14" i="12"/>
  <c r="T14" i="12" s="1"/>
  <c r="J14" i="12"/>
  <c r="J13" i="12"/>
  <c r="J12" i="12"/>
  <c r="K11" i="12"/>
  <c r="T11" i="12" s="1"/>
  <c r="J11" i="12"/>
  <c r="K10" i="12"/>
  <c r="T10" i="12" s="1"/>
  <c r="J10" i="12"/>
  <c r="J9" i="12"/>
  <c r="J8" i="12"/>
  <c r="K7" i="12"/>
  <c r="T7" i="12" s="1"/>
  <c r="J7" i="12"/>
  <c r="K6" i="12"/>
  <c r="T6" i="12" s="1"/>
  <c r="J6" i="12"/>
  <c r="F299" i="12"/>
  <c r="F18" i="12"/>
  <c r="F42" i="12"/>
  <c r="F389" i="12"/>
  <c r="K12" i="12"/>
  <c r="F637" i="12"/>
  <c r="F592" i="12"/>
  <c r="F436" i="12"/>
  <c r="K661" i="12"/>
  <c r="F569" i="12"/>
  <c r="K28" i="12"/>
  <c r="K640" i="12"/>
  <c r="K269" i="12"/>
  <c r="K540" i="12"/>
  <c r="F145" i="12"/>
  <c r="F630" i="12"/>
  <c r="F681" i="12"/>
  <c r="F663" i="12"/>
  <c r="F547" i="12"/>
  <c r="F136" i="12"/>
  <c r="K348" i="12"/>
  <c r="F240" i="12"/>
  <c r="K460" i="12"/>
  <c r="F292" i="12"/>
  <c r="K132" i="12"/>
  <c r="F434" i="12"/>
  <c r="K213" i="12"/>
  <c r="K104" i="12"/>
  <c r="K469" i="12"/>
  <c r="F610" i="12"/>
  <c r="F703" i="12"/>
  <c r="K124" i="12"/>
  <c r="K588" i="12"/>
  <c r="F387" i="12"/>
  <c r="K625" i="12"/>
  <c r="F560" i="12"/>
  <c r="F81" i="12"/>
  <c r="F640" i="12"/>
  <c r="F603" i="12"/>
  <c r="K453" i="12"/>
  <c r="K613" i="12"/>
  <c r="K609" i="12"/>
  <c r="F571" i="12"/>
  <c r="F270" i="12"/>
  <c r="K696" i="12"/>
  <c r="F661" i="12"/>
  <c r="F462" i="12"/>
  <c r="F168" i="12"/>
  <c r="F647" i="12"/>
  <c r="K428" i="12"/>
  <c r="F396" i="12"/>
  <c r="F74" i="12"/>
  <c r="K485" i="12"/>
  <c r="F704" i="12"/>
  <c r="F628" i="12"/>
  <c r="F591" i="12"/>
  <c r="F58" i="12"/>
  <c r="F418" i="12"/>
  <c r="K413" i="12"/>
  <c r="K385" i="12"/>
  <c r="F397" i="12"/>
  <c r="F239" i="12"/>
  <c r="F169" i="12"/>
  <c r="F433" i="12"/>
  <c r="F649" i="12"/>
  <c r="K304" i="12"/>
  <c r="F401" i="12"/>
  <c r="F487" i="12"/>
  <c r="F75" i="12"/>
  <c r="K569" i="12"/>
  <c r="F155" i="12"/>
  <c r="K481" i="12"/>
  <c r="F121" i="12"/>
  <c r="K21" i="12"/>
  <c r="F325" i="12"/>
  <c r="K188" i="12"/>
  <c r="F545" i="12"/>
  <c r="F586" i="12"/>
  <c r="F334" i="12"/>
  <c r="F139" i="12"/>
  <c r="K489" i="12"/>
  <c r="F218" i="12"/>
  <c r="K392" i="12"/>
  <c r="F322" i="12"/>
  <c r="K80" i="12"/>
  <c r="F540" i="12"/>
  <c r="F367" i="12"/>
  <c r="K253" i="12"/>
  <c r="K153" i="12"/>
  <c r="K37" i="12"/>
  <c r="F131" i="12"/>
  <c r="K165" i="12"/>
  <c r="F644" i="12"/>
  <c r="F504" i="12"/>
  <c r="F308" i="12"/>
  <c r="K261" i="12"/>
  <c r="F245" i="12"/>
  <c r="F8" i="12"/>
  <c r="K197" i="12"/>
  <c r="F372" i="12"/>
  <c r="K532" i="12"/>
  <c r="F198" i="12"/>
  <c r="K500" i="12"/>
  <c r="K292" i="12"/>
  <c r="F93" i="12"/>
  <c r="K61" i="12"/>
  <c r="K524" i="12"/>
  <c r="F532" i="12"/>
  <c r="K168" i="12"/>
  <c r="F108" i="12"/>
  <c r="F442" i="12"/>
  <c r="F585" i="12"/>
  <c r="F494" i="12"/>
  <c r="F691" i="12"/>
  <c r="F489" i="12"/>
  <c r="F222" i="12"/>
  <c r="F537" i="12"/>
  <c r="F517" i="12"/>
  <c r="K221" i="12"/>
  <c r="K517" i="12"/>
  <c r="F298" i="12"/>
  <c r="K713" i="12"/>
  <c r="F608" i="12"/>
  <c r="K585" i="12"/>
  <c r="F61" i="12"/>
  <c r="F226" i="12"/>
  <c r="F278" i="12"/>
  <c r="F97" i="12"/>
  <c r="K544" i="12"/>
  <c r="F690" i="12"/>
  <c r="F445" i="12"/>
  <c r="K645" i="12"/>
  <c r="F203" i="12"/>
  <c r="F508" i="12"/>
  <c r="F676" i="12"/>
  <c r="F509" i="12"/>
  <c r="F214" i="12"/>
  <c r="K612" i="12"/>
  <c r="F646" i="12"/>
  <c r="K345" i="12"/>
  <c r="K709" i="12"/>
  <c r="F253" i="12"/>
  <c r="F689" i="12"/>
  <c r="K149" i="12"/>
  <c r="K649" i="12"/>
  <c r="K349" i="12"/>
  <c r="F362" i="12"/>
  <c r="F229" i="12"/>
  <c r="K144" i="12"/>
  <c r="F327" i="12"/>
  <c r="K397" i="12"/>
  <c r="K313" i="12"/>
  <c r="F190" i="12"/>
  <c r="K629" i="12"/>
  <c r="F426" i="12"/>
  <c r="F268" i="12"/>
  <c r="F209" i="12"/>
  <c r="F642" i="12"/>
  <c r="K312" i="12"/>
  <c r="F344" i="12"/>
  <c r="K684" i="12"/>
  <c r="F56" i="12"/>
  <c r="F21" i="12"/>
  <c r="K209" i="12"/>
  <c r="K137" i="12"/>
  <c r="F279" i="12"/>
  <c r="K693" i="12"/>
  <c r="F272" i="12"/>
  <c r="F421" i="12"/>
  <c r="F686" i="12"/>
  <c r="F440" i="12"/>
  <c r="F499" i="12"/>
  <c r="F349" i="12"/>
  <c r="F141" i="12"/>
  <c r="F151" i="12"/>
  <c r="F196" i="12"/>
  <c r="F252" i="12"/>
  <c r="F496" i="12"/>
  <c r="F598" i="12"/>
  <c r="F77" i="12"/>
  <c r="K465" i="12"/>
  <c r="F631" i="12"/>
  <c r="F381" i="12"/>
  <c r="F406" i="12"/>
  <c r="F700" i="12"/>
  <c r="K201" i="12"/>
  <c r="F167" i="12"/>
  <c r="K653" i="12"/>
  <c r="F150" i="12"/>
  <c r="K529" i="12"/>
  <c r="F501" i="12"/>
  <c r="K48" i="12"/>
  <c r="F604" i="12"/>
  <c r="F719" i="12"/>
  <c r="K644" i="12"/>
  <c r="F675" i="12"/>
  <c r="K717" i="12"/>
  <c r="K369" i="12"/>
  <c r="K712" i="12"/>
  <c r="F143" i="12"/>
  <c r="F17" i="12"/>
  <c r="F636" i="12"/>
  <c r="F458" i="12"/>
  <c r="K593" i="12"/>
  <c r="K113" i="12"/>
  <c r="K473" i="12"/>
  <c r="F534" i="12"/>
  <c r="F360" i="12"/>
  <c r="F48" i="12"/>
  <c r="F324" i="12"/>
  <c r="K296" i="12"/>
  <c r="F216" i="12"/>
  <c r="K680" i="12"/>
  <c r="K177" i="12"/>
  <c r="K620" i="12"/>
  <c r="F464" i="12"/>
  <c r="F678" i="12"/>
  <c r="K356" i="12"/>
  <c r="F654" i="12"/>
  <c r="F293" i="12"/>
  <c r="F383" i="12"/>
  <c r="F696" i="12"/>
  <c r="F393" i="12"/>
  <c r="K445" i="12"/>
  <c r="F386" i="12"/>
  <c r="F265" i="12"/>
  <c r="F130" i="12"/>
  <c r="F472" i="12"/>
  <c r="F554" i="12"/>
  <c r="K176" i="12"/>
  <c r="F448" i="12"/>
  <c r="F242" i="12"/>
  <c r="F456" i="12"/>
  <c r="F19" i="12"/>
  <c r="F288" i="12"/>
  <c r="K260" i="12"/>
  <c r="K656" i="12"/>
  <c r="K280" i="12"/>
  <c r="K565" i="12"/>
  <c r="F165" i="12"/>
  <c r="F399" i="12"/>
  <c r="K133" i="12"/>
  <c r="F310" i="12"/>
  <c r="F248" i="12"/>
  <c r="F641" i="12"/>
  <c r="K605" i="12"/>
  <c r="K556" i="12"/>
  <c r="F205" i="12"/>
  <c r="F199" i="12"/>
  <c r="F716" i="12"/>
  <c r="K437" i="12"/>
  <c r="F175" i="12"/>
  <c r="F166" i="12"/>
  <c r="F112" i="12"/>
  <c r="F114" i="12"/>
  <c r="F250" i="12"/>
  <c r="K212" i="12"/>
  <c r="F714" i="12"/>
  <c r="F395" i="12"/>
  <c r="F200" i="12"/>
  <c r="F43" i="12"/>
  <c r="F300" i="12"/>
  <c r="F91" i="12"/>
  <c r="F233" i="12"/>
  <c r="K164" i="12"/>
  <c r="K364" i="12"/>
  <c r="F27" i="12"/>
  <c r="F228" i="12"/>
  <c r="K288" i="12"/>
  <c r="K396" i="12"/>
  <c r="K76" i="12"/>
  <c r="K652" i="12"/>
  <c r="K100" i="12"/>
  <c r="F53" i="12"/>
  <c r="K169" i="12"/>
  <c r="F133" i="12"/>
  <c r="F317" i="12"/>
  <c r="F294" i="12"/>
  <c r="F122" i="12"/>
  <c r="F525" i="12"/>
  <c r="K533" i="12"/>
  <c r="F427" i="12"/>
  <c r="F92" i="12"/>
  <c r="F561" i="12"/>
  <c r="F335" i="12"/>
  <c r="F451" i="12"/>
  <c r="F128" i="12"/>
  <c r="F290" i="12"/>
  <c r="F338" i="12"/>
  <c r="F549" i="12"/>
  <c r="K512" i="12"/>
  <c r="F323" i="12"/>
  <c r="K72" i="12"/>
  <c r="F59" i="12"/>
  <c r="F187" i="12"/>
  <c r="F579" i="12"/>
  <c r="F710" i="12"/>
  <c r="F170" i="12"/>
  <c r="F390" i="12"/>
  <c r="K284" i="12"/>
  <c r="K216" i="12"/>
  <c r="F47" i="12"/>
  <c r="F621" i="12"/>
  <c r="F273" i="12"/>
  <c r="F319" i="12"/>
  <c r="K237" i="12"/>
  <c r="F607" i="12"/>
  <c r="K564" i="12"/>
  <c r="F430" i="12"/>
  <c r="F409" i="12"/>
  <c r="F303" i="12"/>
  <c r="F613" i="12"/>
  <c r="F188" i="12"/>
  <c r="K553" i="12"/>
  <c r="K145" i="12"/>
  <c r="F655" i="12"/>
  <c r="F413" i="12"/>
  <c r="F181" i="12"/>
  <c r="F437" i="12"/>
  <c r="F679" i="12"/>
  <c r="F619" i="12"/>
  <c r="K404" i="12"/>
  <c r="F712" i="12"/>
  <c r="F172" i="12"/>
  <c r="F474" i="12"/>
  <c r="K332" i="12"/>
  <c r="K584" i="12"/>
  <c r="K344" i="12"/>
  <c r="F539" i="12"/>
  <c r="K272" i="12"/>
  <c r="K40" i="12"/>
  <c r="F46" i="12"/>
  <c r="K180" i="12"/>
  <c r="K204" i="12"/>
  <c r="K672" i="12"/>
  <c r="F578" i="12"/>
  <c r="K125" i="12"/>
  <c r="K536" i="12"/>
  <c r="K297" i="12"/>
  <c r="F449" i="12"/>
  <c r="F479" i="12"/>
  <c r="F495" i="12"/>
  <c r="F99" i="12"/>
  <c r="F490" i="12"/>
  <c r="F575" i="12"/>
  <c r="K372" i="12"/>
  <c r="F361" i="12"/>
  <c r="F713" i="12"/>
  <c r="K77" i="12"/>
  <c r="K152" i="12"/>
  <c r="K716" i="12"/>
  <c r="F533" i="12"/>
  <c r="F658" i="12"/>
  <c r="F275" i="12"/>
  <c r="K8" i="12"/>
  <c r="F219" i="12"/>
  <c r="K456" i="12"/>
  <c r="F179" i="12"/>
  <c r="F632" i="12"/>
  <c r="F120" i="12"/>
  <c r="K181" i="12"/>
  <c r="F420" i="12"/>
  <c r="F230" i="12"/>
  <c r="F107" i="12"/>
  <c r="F262" i="12"/>
  <c r="F232" i="12"/>
  <c r="F295" i="12"/>
  <c r="F590" i="12"/>
  <c r="F147" i="12"/>
  <c r="F692" i="12"/>
  <c r="F85" i="12"/>
  <c r="K664" i="12"/>
  <c r="F612" i="12"/>
  <c r="K248" i="12"/>
  <c r="K389" i="12"/>
  <c r="F471" i="12"/>
  <c r="F132" i="12"/>
  <c r="K205" i="12"/>
  <c r="F65" i="12"/>
  <c r="F512" i="12"/>
  <c r="K600" i="12"/>
  <c r="K277" i="12"/>
  <c r="F22" i="12"/>
  <c r="K448" i="12"/>
  <c r="F470" i="12"/>
  <c r="F173" i="12"/>
  <c r="F626" i="12"/>
  <c r="F79" i="12"/>
  <c r="F111" i="12"/>
  <c r="F284" i="12"/>
  <c r="K117" i="12"/>
  <c r="F481" i="12"/>
  <c r="F588" i="12"/>
  <c r="K561" i="12"/>
  <c r="K148" i="12"/>
  <c r="F634" i="12"/>
  <c r="K577" i="12"/>
  <c r="F584" i="12"/>
  <c r="F70" i="12"/>
  <c r="F402" i="12"/>
  <c r="K341" i="12"/>
  <c r="F287" i="12"/>
  <c r="F467" i="12"/>
  <c r="K433" i="12"/>
  <c r="K444" i="12"/>
  <c r="K352" i="12"/>
  <c r="K208" i="12"/>
  <c r="F307" i="12"/>
  <c r="F668" i="12"/>
  <c r="F158" i="12"/>
  <c r="F605" i="12"/>
  <c r="F101" i="12"/>
  <c r="K85" i="12"/>
  <c r="K305" i="12"/>
  <c r="K421" i="12"/>
  <c r="K665" i="12"/>
  <c r="F351" i="12"/>
  <c r="F551" i="12"/>
  <c r="F80" i="12"/>
  <c r="K29" i="12"/>
  <c r="K721" i="12"/>
  <c r="K265" i="12"/>
  <c r="K36" i="12"/>
  <c r="F277" i="12"/>
  <c r="F63" i="12"/>
  <c r="F469" i="12"/>
  <c r="F468" i="12"/>
  <c r="F377" i="12"/>
  <c r="K701" i="12"/>
  <c r="F633" i="12"/>
  <c r="F280" i="12"/>
  <c r="F652" i="12"/>
  <c r="F385" i="12"/>
  <c r="F210" i="12"/>
  <c r="K240" i="12"/>
  <c r="F482" i="12"/>
  <c r="K560" i="12"/>
  <c r="F267" i="12"/>
  <c r="K596" i="12"/>
  <c r="F174" i="12"/>
  <c r="K317" i="12"/>
  <c r="K589" i="12"/>
  <c r="F197" i="12"/>
  <c r="F694" i="12"/>
  <c r="K432" i="12"/>
  <c r="F515" i="12"/>
  <c r="F507" i="12"/>
  <c r="F202" i="12"/>
  <c r="F32" i="12"/>
  <c r="F374" i="12"/>
  <c r="K388" i="12"/>
  <c r="F720" i="12"/>
  <c r="F52" i="12"/>
  <c r="K325" i="12"/>
  <c r="F543" i="12"/>
  <c r="F618" i="12"/>
  <c r="K25" i="12"/>
  <c r="K57" i="12"/>
  <c r="F330" i="12"/>
  <c r="F194" i="12"/>
  <c r="F627" i="12"/>
  <c r="F601" i="12"/>
  <c r="F486" i="12"/>
  <c r="F314" i="12"/>
  <c r="F36" i="12"/>
  <c r="F152" i="12"/>
  <c r="K217" i="12"/>
  <c r="F66" i="12"/>
  <c r="K493" i="12"/>
  <c r="F204" i="12"/>
  <c r="K365" i="12"/>
  <c r="F359" i="12"/>
  <c r="K273" i="12"/>
  <c r="F453" i="12"/>
  <c r="F411" i="12"/>
  <c r="F645" i="12"/>
  <c r="F89" i="12"/>
  <c r="F160" i="12"/>
  <c r="F212" i="12"/>
  <c r="F505" i="12"/>
  <c r="K461" i="12"/>
  <c r="F357" i="12"/>
  <c r="K73" i="12"/>
  <c r="K328" i="12"/>
  <c r="F184" i="12"/>
  <c r="F254" i="12"/>
  <c r="K405" i="12"/>
  <c r="F283" i="12"/>
  <c r="K308" i="12"/>
  <c r="F55" i="12"/>
  <c r="K244" i="12"/>
  <c r="F419" i="12"/>
  <c r="F269" i="12"/>
  <c r="F266" i="12"/>
  <c r="F306" i="12"/>
  <c r="K505" i="12"/>
  <c r="F711" i="12"/>
  <c r="K121" i="12"/>
  <c r="F189" i="12"/>
  <c r="F83" i="12"/>
  <c r="F546" i="12"/>
  <c r="F528" i="12"/>
  <c r="F304" i="12"/>
  <c r="F285" i="12"/>
  <c r="K233" i="12"/>
  <c r="F457" i="12"/>
  <c r="K20" i="12"/>
  <c r="F455" i="12"/>
  <c r="F312" i="12"/>
  <c r="F183" i="12"/>
  <c r="F144" i="12"/>
  <c r="F192" i="12"/>
  <c r="K681" i="12"/>
  <c r="F345" i="12"/>
  <c r="F72" i="12"/>
  <c r="F320" i="12"/>
  <c r="F576" i="12"/>
  <c r="K492" i="12"/>
  <c r="K673" i="12"/>
  <c r="F30" i="12"/>
  <c r="F350" i="12"/>
  <c r="F113" i="12"/>
  <c r="F538" i="12"/>
  <c r="K101" i="12"/>
  <c r="F422" i="12"/>
  <c r="F161" i="12"/>
  <c r="K496" i="12"/>
  <c r="F488" i="12"/>
  <c r="F10" i="12"/>
  <c r="F178" i="12"/>
  <c r="K333" i="12"/>
  <c r="F237" i="12"/>
  <c r="K401" i="12"/>
  <c r="K84" i="12"/>
  <c r="F708" i="12"/>
  <c r="K689" i="12"/>
  <c r="K376" i="12"/>
  <c r="K156" i="12"/>
  <c r="K436" i="12"/>
  <c r="F685" i="12"/>
  <c r="K92" i="12"/>
  <c r="F424" i="12"/>
  <c r="F480" i="12"/>
  <c r="K16" i="12"/>
  <c r="K232" i="12"/>
  <c r="F37" i="12"/>
  <c r="F444" i="12"/>
  <c r="K361" i="12"/>
  <c r="F596" i="12"/>
  <c r="F651" i="12"/>
  <c r="F346" i="12"/>
  <c r="F195" i="12"/>
  <c r="F154" i="12"/>
  <c r="K581" i="12"/>
  <c r="F15" i="12"/>
  <c r="F364" i="12"/>
  <c r="F382" i="12"/>
  <c r="F431" i="12"/>
  <c r="F526" i="12"/>
  <c r="F466" i="12"/>
  <c r="F126" i="12"/>
  <c r="K69" i="12"/>
  <c r="F286" i="12"/>
  <c r="F258" i="12"/>
  <c r="K597" i="12"/>
  <c r="F384" i="12"/>
  <c r="K668" i="12"/>
  <c r="F404" i="12"/>
  <c r="F255" i="12"/>
  <c r="F16" i="12"/>
  <c r="F407" i="12"/>
  <c r="K173" i="12"/>
  <c r="F483" i="12"/>
  <c r="F309" i="12"/>
  <c r="F565" i="12"/>
  <c r="F119" i="12"/>
  <c r="K33" i="12"/>
  <c r="K200" i="12"/>
  <c r="F34" i="12"/>
  <c r="K289" i="12"/>
  <c r="F635" i="12"/>
  <c r="F516" i="12"/>
  <c r="F403" i="12"/>
  <c r="F535" i="12"/>
  <c r="K557" i="12"/>
  <c r="F478" i="12"/>
  <c r="K636" i="12"/>
  <c r="F425" i="12"/>
  <c r="K592" i="12"/>
  <c r="F135" i="12"/>
  <c r="F249" i="12"/>
  <c r="F102" i="12"/>
  <c r="F23" i="12"/>
  <c r="F414" i="12"/>
  <c r="F373" i="12"/>
  <c r="K360" i="12"/>
  <c r="F259" i="12"/>
  <c r="F617" i="12"/>
  <c r="K504" i="12"/>
  <c r="F356" i="12"/>
  <c r="K637" i="12"/>
  <c r="F574" i="12"/>
  <c r="F100" i="12"/>
  <c r="K225" i="12"/>
  <c r="F558" i="12"/>
  <c r="F671" i="12"/>
  <c r="K141" i="12"/>
  <c r="F542" i="12"/>
  <c r="F623" i="12"/>
  <c r="F369" i="12"/>
  <c r="F211" i="12"/>
  <c r="K324" i="12"/>
  <c r="F305" i="12"/>
  <c r="F354" i="12"/>
  <c r="F148" i="12"/>
  <c r="F162" i="12"/>
  <c r="F343" i="12"/>
  <c r="F416" i="12"/>
  <c r="K488" i="12"/>
  <c r="K516" i="12"/>
  <c r="F191" i="12"/>
  <c r="F484" i="12"/>
  <c r="K708" i="12"/>
  <c r="F9" i="12"/>
  <c r="F693" i="12"/>
  <c r="F236" i="12"/>
  <c r="F263" i="12"/>
  <c r="F261" i="12"/>
  <c r="F241" i="12"/>
  <c r="F186" i="12"/>
  <c r="K252" i="12"/>
  <c r="K268" i="12"/>
  <c r="F717" i="12"/>
  <c r="K160" i="12"/>
  <c r="F428" i="12"/>
  <c r="F44" i="12"/>
  <c r="K545" i="12"/>
  <c r="F557" i="12"/>
  <c r="F432" i="12"/>
  <c r="F615" i="12"/>
  <c r="F555" i="12"/>
  <c r="K120" i="12"/>
  <c r="F721" i="12"/>
  <c r="F68" i="12"/>
  <c r="K228" i="12"/>
  <c r="K17" i="12"/>
  <c r="F223" i="12"/>
  <c r="K420" i="12"/>
  <c r="F12" i="12"/>
  <c r="K32" i="12"/>
  <c r="F541" i="12"/>
  <c r="F670" i="12"/>
  <c r="F524" i="12"/>
  <c r="K384" i="12"/>
  <c r="F450" i="12"/>
  <c r="F531" i="12"/>
  <c r="F140" i="12"/>
  <c r="F662" i="12"/>
  <c r="K452" i="12"/>
  <c r="F177" i="12"/>
  <c r="F522" i="12"/>
  <c r="K336" i="12"/>
  <c r="K425" i="12"/>
  <c r="K525" i="12"/>
  <c r="F271" i="12"/>
  <c r="F514" i="12"/>
  <c r="K660" i="12"/>
  <c r="F529" i="12"/>
  <c r="F291" i="12"/>
  <c r="F6" i="12"/>
  <c r="K484" i="12"/>
  <c r="K657" i="12"/>
  <c r="F289" i="12"/>
  <c r="F536" i="12"/>
  <c r="F134" i="12"/>
  <c r="F297" i="12"/>
  <c r="K632" i="12"/>
  <c r="K329" i="12"/>
  <c r="F587" i="12"/>
  <c r="F311" i="12"/>
  <c r="F164" i="12"/>
  <c r="F51" i="12"/>
  <c r="F24" i="12"/>
  <c r="F423" i="12"/>
  <c r="F69" i="12"/>
  <c r="F57" i="12"/>
  <c r="K704" i="12"/>
  <c r="K513" i="12"/>
  <c r="K316" i="12"/>
  <c r="K576" i="12"/>
  <c r="F446" i="12"/>
  <c r="F648" i="12"/>
  <c r="F213" i="12"/>
  <c r="F408" i="12"/>
  <c r="F84" i="12"/>
  <c r="F157" i="12"/>
  <c r="F95" i="12"/>
  <c r="F577" i="12"/>
  <c r="K60" i="12"/>
  <c r="F415" i="12"/>
  <c r="F583" i="12"/>
  <c r="F363" i="12"/>
  <c r="K464" i="12"/>
  <c r="F50" i="12"/>
  <c r="F221" i="12"/>
  <c r="F463" i="12"/>
  <c r="F54" i="12"/>
  <c r="K192" i="12"/>
  <c r="F398" i="12"/>
  <c r="K128" i="12"/>
  <c r="F718" i="12"/>
  <c r="K685" i="12"/>
  <c r="F35" i="12"/>
  <c r="F224" i="12"/>
  <c r="F523" i="12"/>
  <c r="F443" i="12"/>
  <c r="F491" i="12"/>
  <c r="K417" i="12"/>
  <c r="K109" i="12"/>
  <c r="K541" i="12"/>
  <c r="K9" i="12"/>
  <c r="K196" i="12"/>
  <c r="F680" i="12"/>
  <c r="K105" i="12"/>
  <c r="F339" i="12"/>
  <c r="F328" i="12"/>
  <c r="K257" i="12"/>
  <c r="F370" i="12"/>
  <c r="F90" i="12"/>
  <c r="F28" i="12"/>
  <c r="F669" i="12"/>
  <c r="F316" i="12"/>
  <c r="K241" i="12"/>
  <c r="K68" i="12"/>
  <c r="F503" i="12"/>
  <c r="F556" i="12"/>
  <c r="F156" i="12"/>
  <c r="F695" i="12"/>
  <c r="F388" i="12"/>
  <c r="F347" i="12"/>
  <c r="K229" i="12"/>
  <c r="K604" i="12"/>
  <c r="F125" i="12"/>
  <c r="K116" i="12"/>
  <c r="F563" i="12"/>
  <c r="F639" i="12"/>
  <c r="F313" i="12"/>
  <c r="F64" i="12"/>
  <c r="F660" i="12"/>
  <c r="K309" i="12"/>
  <c r="F614" i="12"/>
  <c r="F208" i="12"/>
  <c r="F29" i="12"/>
  <c r="F606" i="12"/>
  <c r="F520" i="12"/>
  <c r="F412" i="12"/>
  <c r="F653" i="12"/>
  <c r="F544" i="12"/>
  <c r="F368" i="12"/>
  <c r="F260" i="12"/>
  <c r="K677" i="12"/>
  <c r="F518" i="12"/>
  <c r="K669" i="12"/>
  <c r="K220" i="12"/>
  <c r="F137" i="12"/>
  <c r="F492" i="12"/>
  <c r="F429" i="12"/>
  <c r="F13" i="12"/>
  <c r="F497" i="12"/>
  <c r="K408" i="12"/>
  <c r="F138" i="12"/>
  <c r="F40" i="12"/>
  <c r="K276" i="12"/>
  <c r="F123" i="12"/>
  <c r="F572" i="12"/>
  <c r="K65" i="12"/>
  <c r="F602" i="12"/>
  <c r="F705" i="12"/>
  <c r="F296" i="12"/>
  <c r="F14" i="12"/>
  <c r="K552" i="12"/>
  <c r="F238" i="12"/>
  <c r="F251" i="12"/>
  <c r="F159" i="12"/>
  <c r="F264" i="12"/>
  <c r="F564" i="12"/>
  <c r="F673" i="12"/>
  <c r="F620" i="12"/>
  <c r="F616" i="12"/>
  <c r="F326" i="12"/>
  <c r="K705" i="12"/>
  <c r="F659" i="12"/>
  <c r="F702" i="12"/>
  <c r="F567" i="12"/>
  <c r="F45" i="12"/>
  <c r="F340" i="12"/>
  <c r="K700" i="12"/>
  <c r="F20" i="12"/>
  <c r="K293" i="12"/>
  <c r="F688" i="12"/>
  <c r="F599" i="12"/>
  <c r="F129" i="12"/>
  <c r="F116" i="12"/>
  <c r="K264" i="12"/>
  <c r="K320" i="12"/>
  <c r="F665" i="12"/>
  <c r="F611" i="12"/>
  <c r="K400" i="12"/>
  <c r="F511" i="12"/>
  <c r="F153" i="12"/>
  <c r="F38" i="12"/>
  <c r="K549" i="12"/>
  <c r="F73" i="12"/>
  <c r="F435" i="12"/>
  <c r="K572" i="12"/>
  <c r="F405" i="12"/>
  <c r="F493" i="12"/>
  <c r="F582" i="12"/>
  <c r="F581" i="12"/>
  <c r="F485" i="12"/>
  <c r="F104" i="12"/>
  <c r="F182" i="12"/>
  <c r="K601" i="12"/>
  <c r="F684" i="12"/>
  <c r="F622" i="12"/>
  <c r="F33" i="12"/>
  <c r="F106" i="12"/>
  <c r="F355" i="12"/>
  <c r="F26" i="12"/>
  <c r="F548" i="12"/>
  <c r="K193" i="12"/>
  <c r="K281" i="12"/>
  <c r="F521" i="12"/>
  <c r="K112" i="12"/>
  <c r="F465" i="12"/>
  <c r="F597" i="12"/>
  <c r="F375" i="12"/>
  <c r="K44" i="12"/>
  <c r="K457" i="12"/>
  <c r="F217" i="12"/>
  <c r="K337" i="12"/>
  <c r="K429" i="12"/>
  <c r="F185" i="12"/>
  <c r="F117" i="12"/>
  <c r="K412" i="12"/>
  <c r="F672" i="12"/>
  <c r="F365" i="12"/>
  <c r="K49" i="12"/>
  <c r="F142" i="12"/>
  <c r="K13" i="12"/>
  <c r="F697" i="12"/>
  <c r="K172" i="12"/>
  <c r="F146" i="12"/>
  <c r="F707" i="12"/>
  <c r="K468" i="12"/>
  <c r="F568" i="12"/>
  <c r="F441" i="12"/>
  <c r="F321" i="12"/>
  <c r="K501" i="12"/>
  <c r="F342" i="12"/>
  <c r="K508" i="12"/>
  <c r="F392" i="12"/>
  <c r="F366" i="12"/>
  <c r="F171" i="12"/>
  <c r="F60" i="12"/>
  <c r="F502" i="12"/>
  <c r="K52" i="12"/>
  <c r="K136" i="12"/>
  <c r="F62" i="12"/>
  <c r="K624" i="12"/>
  <c r="K676" i="12"/>
  <c r="K256" i="12"/>
  <c r="K688" i="12"/>
  <c r="F371" i="12"/>
  <c r="K157" i="12"/>
  <c r="F594" i="12"/>
  <c r="F553" i="12"/>
  <c r="F336" i="12"/>
  <c r="F698" i="12"/>
  <c r="F244" i="12"/>
  <c r="F41" i="12"/>
  <c r="K509" i="12"/>
  <c r="F315" i="12"/>
  <c r="F193" i="12"/>
  <c r="K89" i="12"/>
  <c r="F318" i="12"/>
  <c r="K368" i="12"/>
  <c r="F109" i="12"/>
  <c r="F39" i="12"/>
  <c r="K497" i="12"/>
  <c r="F452" i="12"/>
  <c r="K633" i="12"/>
  <c r="F231" i="12"/>
  <c r="K357" i="12"/>
  <c r="F570" i="12"/>
  <c r="K568" i="12"/>
  <c r="F629" i="12"/>
  <c r="F559" i="12"/>
  <c r="F438" i="12"/>
  <c r="F302" i="12"/>
  <c r="F274" i="12"/>
  <c r="F664" i="12"/>
  <c r="F580" i="12"/>
  <c r="F301" i="12"/>
  <c r="K129" i="12"/>
  <c r="F227" i="12"/>
  <c r="K520" i="12"/>
  <c r="F235" i="12"/>
  <c r="F439" i="12"/>
  <c r="K616" i="12"/>
  <c r="K161" i="12"/>
  <c r="K537" i="12"/>
  <c r="K449" i="12"/>
  <c r="F149" i="12"/>
  <c r="F257" i="12"/>
  <c r="F687" i="12"/>
  <c r="F552" i="12"/>
  <c r="F11" i="12"/>
  <c r="K409" i="12"/>
  <c r="F506" i="12"/>
  <c r="K476" i="12"/>
  <c r="F666" i="12"/>
  <c r="K440" i="12"/>
  <c r="K321" i="12"/>
  <c r="K692" i="12"/>
  <c r="K301" i="12"/>
  <c r="F103" i="12"/>
  <c r="F7" i="12"/>
  <c r="F163" i="12"/>
  <c r="K377" i="12"/>
  <c r="F220" i="12"/>
  <c r="F643" i="12"/>
  <c r="K108" i="12"/>
  <c r="K472" i="12"/>
  <c r="F88" i="12"/>
  <c r="F682" i="12"/>
  <c r="F498" i="12"/>
  <c r="K353" i="12"/>
  <c r="F566" i="12"/>
  <c r="K245" i="12"/>
  <c r="F513" i="12"/>
  <c r="F176" i="12"/>
  <c r="F105" i="12"/>
  <c r="F527" i="12"/>
  <c r="F256" i="12"/>
  <c r="F96" i="12"/>
  <c r="F624" i="12"/>
  <c r="K24" i="12"/>
  <c r="K617" i="12"/>
  <c r="F625" i="12"/>
  <c r="K393" i="12"/>
  <c r="F550" i="12"/>
  <c r="K53" i="12"/>
  <c r="K93" i="12"/>
  <c r="F110" i="12"/>
  <c r="F638" i="12"/>
  <c r="K189" i="12"/>
  <c r="F609" i="12"/>
  <c r="F281" i="12"/>
  <c r="F650" i="12"/>
  <c r="K720" i="12"/>
  <c r="F410" i="12"/>
  <c r="F376" i="12"/>
  <c r="K184" i="12"/>
  <c r="F701" i="12"/>
  <c r="K441" i="12"/>
  <c r="F657" i="12"/>
  <c r="K641" i="12"/>
  <c r="F78" i="12"/>
  <c r="F510" i="12"/>
  <c r="K140" i="12"/>
  <c r="K477" i="12"/>
  <c r="F247" i="12"/>
  <c r="F394" i="12"/>
  <c r="K608" i="12"/>
  <c r="F352" i="12"/>
  <c r="F115" i="12"/>
  <c r="F683" i="12"/>
  <c r="F76" i="12"/>
  <c r="F180" i="12"/>
  <c r="F459" i="12"/>
  <c r="F454" i="12"/>
  <c r="F243" i="12"/>
  <c r="F276" i="12"/>
  <c r="K521" i="12"/>
  <c r="K424" i="12"/>
  <c r="F589" i="12"/>
  <c r="K580" i="12"/>
  <c r="F358" i="12"/>
  <c r="F562" i="12"/>
  <c r="K64" i="12"/>
  <c r="K340" i="12"/>
  <c r="K224" i="12"/>
  <c r="F333" i="12"/>
  <c r="F699" i="12"/>
  <c r="K41" i="12"/>
  <c r="F337" i="12"/>
  <c r="F519" i="12"/>
  <c r="F94" i="12"/>
  <c r="F380" i="12"/>
  <c r="F225" i="12"/>
  <c r="F87" i="12"/>
  <c r="K285" i="12"/>
  <c r="F595" i="12"/>
  <c r="F332" i="12"/>
  <c r="F207" i="12"/>
  <c r="F475" i="12"/>
  <c r="K480" i="12"/>
  <c r="F329" i="12"/>
  <c r="F378" i="12"/>
  <c r="F473" i="12"/>
  <c r="F86" i="12"/>
  <c r="F331" i="12"/>
  <c r="K573" i="12"/>
  <c r="F706" i="12"/>
  <c r="K416" i="12"/>
  <c r="K56" i="12"/>
  <c r="F67" i="12"/>
  <c r="F206" i="12"/>
  <c r="F400" i="12"/>
  <c r="F118" i="12"/>
  <c r="K373" i="12"/>
  <c r="F477" i="12"/>
  <c r="F593" i="12"/>
  <c r="F98" i="12"/>
  <c r="F353" i="12"/>
  <c r="F49" i="12"/>
  <c r="F71" i="12"/>
  <c r="F127" i="12"/>
  <c r="K249" i="12"/>
  <c r="K381" i="12"/>
  <c r="F25" i="12"/>
  <c r="K97" i="12"/>
  <c r="F476" i="12"/>
  <c r="F709" i="12"/>
  <c r="F201" i="12"/>
  <c r="F656" i="12"/>
  <c r="F246" i="12"/>
  <c r="K236" i="12"/>
  <c r="F391" i="12"/>
  <c r="F530" i="12"/>
  <c r="K96" i="12"/>
  <c r="K81" i="12"/>
  <c r="K697" i="12"/>
  <c r="K300" i="12"/>
  <c r="K548" i="12"/>
  <c r="K185" i="12"/>
  <c r="F215" i="12"/>
  <c r="F82" i="12"/>
  <c r="F234" i="12"/>
  <c r="F667" i="12"/>
  <c r="F282" i="12"/>
  <c r="F341" i="12"/>
  <c r="K45" i="12"/>
  <c r="F500" i="12"/>
  <c r="F460" i="12"/>
  <c r="F124" i="12"/>
  <c r="F348" i="12"/>
  <c r="K380" i="12"/>
  <c r="K528" i="12"/>
  <c r="F573" i="12"/>
  <c r="K628" i="12"/>
  <c r="F417" i="12"/>
  <c r="F379" i="12"/>
  <c r="F677" i="12"/>
  <c r="F674" i="12"/>
  <c r="K621" i="12"/>
  <c r="F715" i="12"/>
  <c r="F461" i="12"/>
  <c r="K648" i="12"/>
  <c r="F447" i="12"/>
  <c r="F600" i="12"/>
  <c r="F31" i="12"/>
  <c r="K88" i="12"/>
  <c r="Q7" i="12" l="1"/>
  <c r="Q31" i="12"/>
  <c r="Q67" i="12"/>
  <c r="Q91" i="12"/>
  <c r="Q107" i="12"/>
  <c r="Q143" i="12"/>
  <c r="Q171" i="12"/>
  <c r="Q195" i="12"/>
  <c r="Q230" i="12"/>
  <c r="Q514" i="12"/>
  <c r="Q220" i="12"/>
  <c r="Q225" i="12"/>
  <c r="Q247" i="12"/>
  <c r="Q254" i="12"/>
  <c r="Q302" i="12"/>
  <c r="Q350" i="12"/>
  <c r="Q398" i="12"/>
  <c r="Q446" i="12"/>
  <c r="Q494" i="12"/>
  <c r="Q542" i="12"/>
  <c r="Q590" i="12"/>
  <c r="Q638" i="12"/>
  <c r="Q686" i="12"/>
  <c r="Q11" i="12"/>
  <c r="Q55" i="12"/>
  <c r="Q103" i="12"/>
  <c r="Q151" i="12"/>
  <c r="Q211" i="12"/>
  <c r="Q378" i="12"/>
  <c r="Q426" i="12"/>
  <c r="Q474" i="12"/>
  <c r="Q522" i="12"/>
  <c r="Q570" i="12"/>
  <c r="Q618" i="12"/>
  <c r="Q666" i="12"/>
  <c r="Q714" i="12"/>
  <c r="Q8" i="12"/>
  <c r="Q12" i="12"/>
  <c r="Q16" i="12"/>
  <c r="Q20" i="12"/>
  <c r="Q24" i="12"/>
  <c r="Q28" i="12"/>
  <c r="Q32" i="12"/>
  <c r="Q36" i="12"/>
  <c r="Q40" i="12"/>
  <c r="Q44" i="12"/>
  <c r="Q48" i="12"/>
  <c r="Q52" i="12"/>
  <c r="Q56" i="12"/>
  <c r="Q60" i="12"/>
  <c r="Q64" i="12"/>
  <c r="Q68" i="12"/>
  <c r="Q72" i="12"/>
  <c r="Q76" i="12"/>
  <c r="Q80" i="12"/>
  <c r="Q84" i="12"/>
  <c r="Q88" i="12"/>
  <c r="Q92" i="12"/>
  <c r="Q96" i="12"/>
  <c r="Q100" i="12"/>
  <c r="Q104" i="12"/>
  <c r="Q108" i="12"/>
  <c r="Q112" i="12"/>
  <c r="Q116" i="12"/>
  <c r="Q120" i="12"/>
  <c r="Q124" i="12"/>
  <c r="Q128" i="12"/>
  <c r="Q132" i="12"/>
  <c r="Q136" i="12"/>
  <c r="Q140" i="12"/>
  <c r="Q144" i="12"/>
  <c r="Q148" i="12"/>
  <c r="Q152" i="12"/>
  <c r="Q156" i="12"/>
  <c r="Q160" i="12"/>
  <c r="Q164" i="12"/>
  <c r="Q168" i="12"/>
  <c r="Q172" i="12"/>
  <c r="Q176" i="12"/>
  <c r="Q180" i="12"/>
  <c r="Q184" i="12"/>
  <c r="Q188" i="12"/>
  <c r="Q192" i="12"/>
  <c r="Q196" i="12"/>
  <c r="Q200" i="12"/>
  <c r="Q204" i="12"/>
  <c r="Q208" i="12"/>
  <c r="Q212" i="12"/>
  <c r="Q216" i="12"/>
  <c r="Q221" i="12"/>
  <c r="Q226" i="12"/>
  <c r="Q231" i="12"/>
  <c r="Q236" i="12"/>
  <c r="Q262" i="12"/>
  <c r="Q310" i="12"/>
  <c r="Q358" i="12"/>
  <c r="Q406" i="12"/>
  <c r="Q454" i="12"/>
  <c r="Q502" i="12"/>
  <c r="Q550" i="12"/>
  <c r="Q598" i="12"/>
  <c r="Q646" i="12"/>
  <c r="Q694" i="12"/>
  <c r="Q19" i="12"/>
  <c r="Q63" i="12"/>
  <c r="Q115" i="12"/>
  <c r="Q179" i="12"/>
  <c r="Q242" i="12"/>
  <c r="Q290" i="12"/>
  <c r="Q338" i="12"/>
  <c r="Q386" i="12"/>
  <c r="Q434" i="12"/>
  <c r="Q482" i="12"/>
  <c r="Q530" i="12"/>
  <c r="Q578" i="12"/>
  <c r="Q626" i="12"/>
  <c r="Q674" i="12"/>
  <c r="Q43" i="12"/>
  <c r="Q87" i="12"/>
  <c r="Q135" i="12"/>
  <c r="Q183" i="12"/>
  <c r="Q322" i="12"/>
  <c r="T8" i="12"/>
  <c r="T12" i="12"/>
  <c r="T16" i="12"/>
  <c r="T20" i="12"/>
  <c r="T24" i="12"/>
  <c r="T28" i="12"/>
  <c r="T32" i="12"/>
  <c r="T36" i="12"/>
  <c r="T40" i="12"/>
  <c r="T44" i="12"/>
  <c r="T48" i="12"/>
  <c r="T52" i="12"/>
  <c r="T56" i="12"/>
  <c r="T60" i="12"/>
  <c r="T64" i="12"/>
  <c r="T68" i="12"/>
  <c r="T72" i="12"/>
  <c r="T76" i="12"/>
  <c r="T80" i="12"/>
  <c r="T84" i="12"/>
  <c r="T88" i="12"/>
  <c r="T92" i="12"/>
  <c r="T96" i="12"/>
  <c r="T100" i="12"/>
  <c r="T104" i="12"/>
  <c r="T108" i="12"/>
  <c r="T112" i="12"/>
  <c r="T116" i="12"/>
  <c r="T120" i="12"/>
  <c r="T124" i="12"/>
  <c r="T128" i="12"/>
  <c r="T132" i="12"/>
  <c r="T136" i="12"/>
  <c r="T140" i="12"/>
  <c r="T144" i="12"/>
  <c r="T148" i="12"/>
  <c r="T152" i="12"/>
  <c r="T156" i="12"/>
  <c r="T160" i="12"/>
  <c r="T164" i="12"/>
  <c r="T168" i="12"/>
  <c r="T172" i="12"/>
  <c r="T176" i="12"/>
  <c r="T180" i="12"/>
  <c r="T184" i="12"/>
  <c r="T188" i="12"/>
  <c r="T192" i="12"/>
  <c r="T196" i="12"/>
  <c r="T200" i="12"/>
  <c r="T204" i="12"/>
  <c r="T208" i="12"/>
  <c r="T212" i="12"/>
  <c r="Q217" i="12"/>
  <c r="Q222" i="12"/>
  <c r="Q243" i="12"/>
  <c r="Q270" i="12"/>
  <c r="Q318" i="12"/>
  <c r="Q366" i="12"/>
  <c r="Q414" i="12"/>
  <c r="Q462" i="12"/>
  <c r="Q510" i="12"/>
  <c r="Q558" i="12"/>
  <c r="Q606" i="12"/>
  <c r="Q654" i="12"/>
  <c r="Q702" i="12"/>
  <c r="Q47" i="12"/>
  <c r="Q83" i="12"/>
  <c r="Q139" i="12"/>
  <c r="Q187" i="12"/>
  <c r="Q658" i="12"/>
  <c r="Q9" i="12"/>
  <c r="Q13" i="12"/>
  <c r="Q17" i="12"/>
  <c r="Q21" i="12"/>
  <c r="Q25" i="12"/>
  <c r="Q29" i="12"/>
  <c r="Q33" i="12"/>
  <c r="Q37" i="12"/>
  <c r="Q41" i="12"/>
  <c r="Q45" i="12"/>
  <c r="Q49" i="12"/>
  <c r="Q53" i="12"/>
  <c r="Q57" i="12"/>
  <c r="Q61" i="12"/>
  <c r="Q65" i="12"/>
  <c r="Q69" i="12"/>
  <c r="Q73" i="12"/>
  <c r="Q77" i="12"/>
  <c r="Q81" i="12"/>
  <c r="Q85" i="12"/>
  <c r="Q89" i="12"/>
  <c r="Q93" i="12"/>
  <c r="Q97" i="12"/>
  <c r="Q101" i="12"/>
  <c r="Q105" i="12"/>
  <c r="Q109" i="12"/>
  <c r="Q113" i="12"/>
  <c r="Q117" i="12"/>
  <c r="Q121" i="12"/>
  <c r="Q125" i="12"/>
  <c r="Q129" i="12"/>
  <c r="Q133" i="12"/>
  <c r="Q137" i="12"/>
  <c r="Q141" i="12"/>
  <c r="Q145" i="12"/>
  <c r="Q149" i="12"/>
  <c r="Q153" i="12"/>
  <c r="Q157" i="12"/>
  <c r="Q161" i="12"/>
  <c r="Q165" i="12"/>
  <c r="Q169" i="12"/>
  <c r="Q173" i="12"/>
  <c r="Q177" i="12"/>
  <c r="Q181" i="12"/>
  <c r="Q185" i="12"/>
  <c r="Q189" i="12"/>
  <c r="Q193" i="12"/>
  <c r="Q197" i="12"/>
  <c r="Q201" i="12"/>
  <c r="Q205" i="12"/>
  <c r="Q209" i="12"/>
  <c r="Q213" i="12"/>
  <c r="Q227" i="12"/>
  <c r="Q232" i="12"/>
  <c r="Q238" i="12"/>
  <c r="Q250" i="12"/>
  <c r="Q298" i="12"/>
  <c r="Q346" i="12"/>
  <c r="Q394" i="12"/>
  <c r="Q442" i="12"/>
  <c r="Q490" i="12"/>
  <c r="Q538" i="12"/>
  <c r="Q586" i="12"/>
  <c r="Q634" i="12"/>
  <c r="Q682" i="12"/>
  <c r="Q23" i="12"/>
  <c r="Q71" i="12"/>
  <c r="Q119" i="12"/>
  <c r="Q159" i="12"/>
  <c r="Q199" i="12"/>
  <c r="Q610" i="12"/>
  <c r="Q218" i="12"/>
  <c r="Q278" i="12"/>
  <c r="Q326" i="12"/>
  <c r="Q374" i="12"/>
  <c r="Q422" i="12"/>
  <c r="Q470" i="12"/>
  <c r="Q518" i="12"/>
  <c r="Q566" i="12"/>
  <c r="Q614" i="12"/>
  <c r="Q662" i="12"/>
  <c r="Q710" i="12"/>
  <c r="Q35" i="12"/>
  <c r="Q75" i="12"/>
  <c r="Q123" i="12"/>
  <c r="Q155" i="12"/>
  <c r="Q207" i="12"/>
  <c r="Q370" i="12"/>
  <c r="Q562" i="12"/>
  <c r="Q282" i="12"/>
  <c r="T9" i="12"/>
  <c r="T13" i="12"/>
  <c r="T17" i="12"/>
  <c r="T21" i="12"/>
  <c r="T25" i="12"/>
  <c r="T29" i="12"/>
  <c r="T33" i="12"/>
  <c r="T37" i="12"/>
  <c r="T41" i="12"/>
  <c r="T45" i="12"/>
  <c r="T49" i="12"/>
  <c r="T53" i="12"/>
  <c r="T57" i="12"/>
  <c r="T61" i="12"/>
  <c r="T65" i="12"/>
  <c r="T69" i="12"/>
  <c r="T73" i="12"/>
  <c r="T77" i="12"/>
  <c r="T81" i="12"/>
  <c r="T85" i="12"/>
  <c r="T89" i="12"/>
  <c r="T93" i="12"/>
  <c r="T97" i="12"/>
  <c r="T101" i="12"/>
  <c r="T105" i="12"/>
  <c r="T109" i="12"/>
  <c r="T113" i="12"/>
  <c r="T117" i="12"/>
  <c r="T121" i="12"/>
  <c r="T125" i="12"/>
  <c r="T129" i="12"/>
  <c r="T133" i="12"/>
  <c r="T137" i="12"/>
  <c r="T141" i="12"/>
  <c r="T145" i="12"/>
  <c r="T149" i="12"/>
  <c r="T153" i="12"/>
  <c r="T157" i="12"/>
  <c r="T161" i="12"/>
  <c r="T165" i="12"/>
  <c r="T169" i="12"/>
  <c r="T173" i="12"/>
  <c r="T177" i="12"/>
  <c r="T181" i="12"/>
  <c r="T185" i="12"/>
  <c r="T189" i="12"/>
  <c r="T193" i="12"/>
  <c r="T197" i="12"/>
  <c r="T201" i="12"/>
  <c r="T205" i="12"/>
  <c r="T209" i="12"/>
  <c r="T213" i="12"/>
  <c r="Q223" i="12"/>
  <c r="Q258" i="12"/>
  <c r="Q306" i="12"/>
  <c r="Q354" i="12"/>
  <c r="Q402" i="12"/>
  <c r="Q450" i="12"/>
  <c r="Q498" i="12"/>
  <c r="Q546" i="12"/>
  <c r="Q594" i="12"/>
  <c r="Q642" i="12"/>
  <c r="Q690" i="12"/>
  <c r="Q15" i="12"/>
  <c r="Q39" i="12"/>
  <c r="Q79" i="12"/>
  <c r="Q127" i="12"/>
  <c r="Q175" i="12"/>
  <c r="Q274" i="12"/>
  <c r="Q418" i="12"/>
  <c r="Q330" i="12"/>
  <c r="Q6" i="12"/>
  <c r="Q10" i="12"/>
  <c r="Q14" i="12"/>
  <c r="Q18" i="12"/>
  <c r="Q22" i="12"/>
  <c r="Q26" i="12"/>
  <c r="Q30" i="12"/>
  <c r="Q34" i="12"/>
  <c r="Q38" i="12"/>
  <c r="Q42" i="12"/>
  <c r="Q46" i="12"/>
  <c r="Q50" i="12"/>
  <c r="Q54" i="12"/>
  <c r="Q58" i="12"/>
  <c r="Q62" i="12"/>
  <c r="Q66" i="12"/>
  <c r="Q70" i="12"/>
  <c r="Q74" i="12"/>
  <c r="Q78" i="12"/>
  <c r="Q82" i="12"/>
  <c r="Q86" i="12"/>
  <c r="Q90" i="12"/>
  <c r="Q94" i="12"/>
  <c r="Q98" i="12"/>
  <c r="Q102" i="12"/>
  <c r="Q106" i="12"/>
  <c r="Q110" i="12"/>
  <c r="Q114" i="12"/>
  <c r="Q118" i="12"/>
  <c r="Q122" i="12"/>
  <c r="Q126" i="12"/>
  <c r="Q130" i="12"/>
  <c r="Q134" i="12"/>
  <c r="Q138" i="12"/>
  <c r="Q142" i="12"/>
  <c r="Q146" i="12"/>
  <c r="Q150" i="12"/>
  <c r="Q154" i="12"/>
  <c r="Q158" i="12"/>
  <c r="Q162" i="12"/>
  <c r="Q166" i="12"/>
  <c r="Q170" i="12"/>
  <c r="Q174" i="12"/>
  <c r="Q178" i="12"/>
  <c r="Q182" i="12"/>
  <c r="Q186" i="12"/>
  <c r="Q190" i="12"/>
  <c r="Q194" i="12"/>
  <c r="Q198" i="12"/>
  <c r="Q202" i="12"/>
  <c r="Q206" i="12"/>
  <c r="Q210" i="12"/>
  <c r="Q214" i="12"/>
  <c r="Q228" i="12"/>
  <c r="Q234" i="12"/>
  <c r="Q239" i="12"/>
  <c r="Q286" i="12"/>
  <c r="Q334" i="12"/>
  <c r="Q382" i="12"/>
  <c r="Q430" i="12"/>
  <c r="Q478" i="12"/>
  <c r="Q526" i="12"/>
  <c r="Q574" i="12"/>
  <c r="Q622" i="12"/>
  <c r="Q670" i="12"/>
  <c r="Q718" i="12"/>
  <c r="Q51" i="12"/>
  <c r="Q99" i="12"/>
  <c r="Q131" i="12"/>
  <c r="Q163" i="12"/>
  <c r="Q203" i="12"/>
  <c r="Q219" i="12"/>
  <c r="Q246" i="12"/>
  <c r="Q266" i="12"/>
  <c r="Q314" i="12"/>
  <c r="Q362" i="12"/>
  <c r="Q410" i="12"/>
  <c r="Q458" i="12"/>
  <c r="Q506" i="12"/>
  <c r="Q554" i="12"/>
  <c r="Q602" i="12"/>
  <c r="Q650" i="12"/>
  <c r="Q698" i="12"/>
  <c r="Q27" i="12"/>
  <c r="Q59" i="12"/>
  <c r="Q95" i="12"/>
  <c r="Q111" i="12"/>
  <c r="Q147" i="12"/>
  <c r="Q167" i="12"/>
  <c r="Q191" i="12"/>
  <c r="Q215" i="12"/>
  <c r="Q235" i="12"/>
  <c r="Q466" i="12"/>
  <c r="Q706" i="12"/>
  <c r="Q224" i="12"/>
  <c r="Q294" i="12"/>
  <c r="Q342" i="12"/>
  <c r="Q390" i="12"/>
  <c r="Q438" i="12"/>
  <c r="Q486" i="12"/>
  <c r="Q534" i="12"/>
  <c r="Q582" i="12"/>
  <c r="Q630" i="12"/>
  <c r="Q678" i="12"/>
  <c r="Q251" i="12"/>
  <c r="Q255" i="12"/>
  <c r="Q259" i="12"/>
  <c r="Q263" i="12"/>
  <c r="Q267" i="12"/>
  <c r="Q271" i="12"/>
  <c r="Q275" i="12"/>
  <c r="Q279" i="12"/>
  <c r="Q283" i="12"/>
  <c r="Q287" i="12"/>
  <c r="Q291" i="12"/>
  <c r="Q295" i="12"/>
  <c r="Q299" i="12"/>
  <c r="Q303" i="12"/>
  <c r="Q307" i="12"/>
  <c r="Q311" i="12"/>
  <c r="Q315" i="12"/>
  <c r="Q319" i="12"/>
  <c r="Q323" i="12"/>
  <c r="Q327" i="12"/>
  <c r="Q331" i="12"/>
  <c r="Q335" i="12"/>
  <c r="Q339" i="12"/>
  <c r="Q343" i="12"/>
  <c r="Q347" i="12"/>
  <c r="Q351" i="12"/>
  <c r="Q355" i="12"/>
  <c r="Q359" i="12"/>
  <c r="Q363" i="12"/>
  <c r="Q367" i="12"/>
  <c r="Q371" i="12"/>
  <c r="Q375" i="12"/>
  <c r="Q379" i="12"/>
  <c r="Q383" i="12"/>
  <c r="Q387" i="12"/>
  <c r="Q391" i="12"/>
  <c r="Q395" i="12"/>
  <c r="Q399" i="12"/>
  <c r="Q403" i="12"/>
  <c r="Q407" i="12"/>
  <c r="Q411" i="12"/>
  <c r="Q415" i="12"/>
  <c r="Q419" i="12"/>
  <c r="Q423" i="12"/>
  <c r="Q427" i="12"/>
  <c r="Q431" i="12"/>
  <c r="Q435" i="12"/>
  <c r="Q439" i="12"/>
  <c r="Q443" i="12"/>
  <c r="Q447" i="12"/>
  <c r="Q451" i="12"/>
  <c r="Q455" i="12"/>
  <c r="Q459" i="12"/>
  <c r="Q463" i="12"/>
  <c r="Q467" i="12"/>
  <c r="Q471" i="12"/>
  <c r="Q475" i="12"/>
  <c r="Q479" i="12"/>
  <c r="Q483" i="12"/>
  <c r="Q487" i="12"/>
  <c r="Q491" i="12"/>
  <c r="Q495" i="12"/>
  <c r="Q499" i="12"/>
  <c r="Q503" i="12"/>
  <c r="Q507" i="12"/>
  <c r="Q511" i="12"/>
  <c r="Q515" i="12"/>
  <c r="Q519" i="12"/>
  <c r="Q523" i="12"/>
  <c r="Q527" i="12"/>
  <c r="Q531" i="12"/>
  <c r="Q535" i="12"/>
  <c r="Q539" i="12"/>
  <c r="Q543" i="12"/>
  <c r="Q547" i="12"/>
  <c r="Q551" i="12"/>
  <c r="Q555" i="12"/>
  <c r="Q559" i="12"/>
  <c r="Q563" i="12"/>
  <c r="Q567" i="12"/>
  <c r="Q571" i="12"/>
  <c r="Q575" i="12"/>
  <c r="Q579" i="12"/>
  <c r="Q583" i="12"/>
  <c r="Q587" i="12"/>
  <c r="Q591" i="12"/>
  <c r="Q595" i="12"/>
  <c r="Q599" i="12"/>
  <c r="Q603" i="12"/>
  <c r="Q607" i="12"/>
  <c r="Q611" i="12"/>
  <c r="Q615" i="12"/>
  <c r="Q619" i="12"/>
  <c r="Q623" i="12"/>
  <c r="Q627" i="12"/>
  <c r="Q631" i="12"/>
  <c r="Q635" i="12"/>
  <c r="Q639" i="12"/>
  <c r="Q643" i="12"/>
  <c r="Q647" i="12"/>
  <c r="Q651" i="12"/>
  <c r="Q655" i="12"/>
  <c r="Q659" i="12"/>
  <c r="Q663" i="12"/>
  <c r="Q667" i="12"/>
  <c r="Q671" i="12"/>
  <c r="Q675" i="12"/>
  <c r="Q679" i="12"/>
  <c r="Q683" i="12"/>
  <c r="Q687" i="12"/>
  <c r="Q691" i="12"/>
  <c r="Q695" i="12"/>
  <c r="Q699" i="12"/>
  <c r="Q703" i="12"/>
  <c r="Q707" i="12"/>
  <c r="Q711" i="12"/>
  <c r="Q715" i="12"/>
  <c r="Q719" i="12"/>
  <c r="Q240" i="12"/>
  <c r="Q244" i="12"/>
  <c r="Q248" i="12"/>
  <c r="Q252" i="12"/>
  <c r="Q256" i="12"/>
  <c r="Q260" i="12"/>
  <c r="Q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Q424" i="12"/>
  <c r="Q428" i="12"/>
  <c r="Q432" i="12"/>
  <c r="Q436" i="12"/>
  <c r="Q440" i="12"/>
  <c r="Q444" i="12"/>
  <c r="Q448" i="12"/>
  <c r="Q452" i="12"/>
  <c r="Q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Q512" i="12"/>
  <c r="Q516" i="12"/>
  <c r="Q520" i="12"/>
  <c r="Q524" i="12"/>
  <c r="Q528" i="12"/>
  <c r="Q532" i="12"/>
  <c r="Q536" i="12"/>
  <c r="Q540" i="12"/>
  <c r="Q544" i="12"/>
  <c r="Q548" i="12"/>
  <c r="Q552" i="12"/>
  <c r="Q556" i="12"/>
  <c r="Q560" i="12"/>
  <c r="Q564" i="12"/>
  <c r="Q568" i="12"/>
  <c r="Q572" i="12"/>
  <c r="Q576" i="12"/>
  <c r="Q580" i="12"/>
  <c r="Q584" i="12"/>
  <c r="Q588" i="12"/>
  <c r="Q592" i="12"/>
  <c r="Q596" i="12"/>
  <c r="Q600" i="12"/>
  <c r="Q604" i="12"/>
  <c r="Q608" i="12"/>
  <c r="Q612" i="12"/>
  <c r="Q616" i="12"/>
  <c r="Q620" i="12"/>
  <c r="Q624" i="12"/>
  <c r="Q628" i="12"/>
  <c r="Q632" i="12"/>
  <c r="Q636" i="12"/>
  <c r="Q640" i="12"/>
  <c r="Q644" i="12"/>
  <c r="Q648" i="12"/>
  <c r="Q652" i="12"/>
  <c r="Q656" i="12"/>
  <c r="Q660" i="12"/>
  <c r="Q664" i="12"/>
  <c r="Q668" i="12"/>
  <c r="Q672" i="12"/>
  <c r="Q676" i="12"/>
  <c r="Q680" i="12"/>
  <c r="Q684" i="12"/>
  <c r="Q688" i="12"/>
  <c r="Q692" i="12"/>
  <c r="Q696" i="12"/>
  <c r="Q700" i="12"/>
  <c r="Q704" i="12"/>
  <c r="Q708" i="12"/>
  <c r="Q712" i="12"/>
  <c r="Q716" i="12"/>
  <c r="Q720" i="12"/>
  <c r="T216" i="12"/>
  <c r="T220" i="12"/>
  <c r="T224" i="12"/>
  <c r="T228" i="12"/>
  <c r="T232" i="12"/>
  <c r="T236" i="12"/>
  <c r="T240" i="12"/>
  <c r="T244" i="12"/>
  <c r="T248" i="12"/>
  <c r="T252" i="12"/>
  <c r="T256" i="12"/>
  <c r="T260" i="12"/>
  <c r="T264" i="12"/>
  <c r="T268" i="12"/>
  <c r="T272" i="12"/>
  <c r="T276" i="12"/>
  <c r="T280" i="12"/>
  <c r="T284" i="12"/>
  <c r="T288" i="12"/>
  <c r="T292" i="12"/>
  <c r="T296" i="12"/>
  <c r="T300" i="12"/>
  <c r="T304" i="12"/>
  <c r="T308" i="12"/>
  <c r="T312" i="12"/>
  <c r="T316" i="12"/>
  <c r="T320" i="12"/>
  <c r="T324" i="12"/>
  <c r="T328" i="12"/>
  <c r="T332" i="12"/>
  <c r="T336" i="12"/>
  <c r="T340" i="12"/>
  <c r="T344" i="12"/>
  <c r="T348" i="12"/>
  <c r="T352" i="12"/>
  <c r="T356" i="12"/>
  <c r="T360" i="12"/>
  <c r="T364" i="12"/>
  <c r="T368" i="12"/>
  <c r="T372" i="12"/>
  <c r="T376" i="12"/>
  <c r="T380" i="12"/>
  <c r="T384" i="12"/>
  <c r="T388" i="12"/>
  <c r="T392" i="12"/>
  <c r="T396" i="12"/>
  <c r="T400" i="12"/>
  <c r="T404" i="12"/>
  <c r="T408" i="12"/>
  <c r="T412" i="12"/>
  <c r="T416" i="12"/>
  <c r="T420" i="12"/>
  <c r="T424" i="12"/>
  <c r="T428" i="12"/>
  <c r="T432" i="12"/>
  <c r="T436" i="12"/>
  <c r="T440" i="12"/>
  <c r="T444" i="12"/>
  <c r="T448" i="12"/>
  <c r="T452" i="12"/>
  <c r="T456" i="12"/>
  <c r="T460" i="12"/>
  <c r="T464" i="12"/>
  <c r="T468" i="12"/>
  <c r="T472" i="12"/>
  <c r="T476" i="12"/>
  <c r="T480" i="12"/>
  <c r="T484" i="12"/>
  <c r="T488" i="12"/>
  <c r="T492" i="12"/>
  <c r="T496" i="12"/>
  <c r="T500" i="12"/>
  <c r="T504" i="12"/>
  <c r="T508" i="12"/>
  <c r="T512" i="12"/>
  <c r="T516" i="12"/>
  <c r="T520" i="12"/>
  <c r="T524" i="12"/>
  <c r="T528" i="12"/>
  <c r="T532" i="12"/>
  <c r="T536" i="12"/>
  <c r="T540" i="12"/>
  <c r="T544" i="12"/>
  <c r="T548" i="12"/>
  <c r="T552" i="12"/>
  <c r="T556" i="12"/>
  <c r="T560" i="12"/>
  <c r="T564" i="12"/>
  <c r="T568" i="12"/>
  <c r="T572" i="12"/>
  <c r="T576" i="12"/>
  <c r="T580" i="12"/>
  <c r="T584" i="12"/>
  <c r="T588" i="12"/>
  <c r="T592" i="12"/>
  <c r="T596" i="12"/>
  <c r="T600" i="12"/>
  <c r="T604" i="12"/>
  <c r="T608" i="12"/>
  <c r="T612" i="12"/>
  <c r="T616" i="12"/>
  <c r="T620" i="12"/>
  <c r="T624" i="12"/>
  <c r="T628" i="12"/>
  <c r="T632" i="12"/>
  <c r="T636" i="12"/>
  <c r="T640" i="12"/>
  <c r="T644" i="12"/>
  <c r="T648" i="12"/>
  <c r="T652" i="12"/>
  <c r="T656" i="12"/>
  <c r="T660" i="12"/>
  <c r="T664" i="12"/>
  <c r="T668" i="12"/>
  <c r="T672" i="12"/>
  <c r="T676" i="12"/>
  <c r="T680" i="12"/>
  <c r="T684" i="12"/>
  <c r="T688" i="12"/>
  <c r="T692" i="12"/>
  <c r="T696" i="12"/>
  <c r="T700" i="12"/>
  <c r="T704" i="12"/>
  <c r="T708" i="12"/>
  <c r="T712" i="12"/>
  <c r="T716" i="12"/>
  <c r="T720" i="12"/>
  <c r="Q229" i="12"/>
  <c r="Q233" i="12"/>
  <c r="Q237" i="12"/>
  <c r="Q241" i="12"/>
  <c r="Q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Q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Q425" i="12"/>
  <c r="Q429" i="12"/>
  <c r="Q433" i="12"/>
  <c r="Q437" i="12"/>
  <c r="Q441" i="12"/>
  <c r="Q445" i="12"/>
  <c r="Q449" i="12"/>
  <c r="Q453" i="12"/>
  <c r="Q457" i="12"/>
  <c r="Q461" i="12"/>
  <c r="Q465" i="12"/>
  <c r="Q469" i="12"/>
  <c r="Q473" i="12"/>
  <c r="Q477" i="12"/>
  <c r="Q481" i="12"/>
  <c r="Q485" i="12"/>
  <c r="Q489" i="12"/>
  <c r="Q493" i="12"/>
  <c r="Q497" i="12"/>
  <c r="Q501" i="12"/>
  <c r="Q505" i="12"/>
  <c r="Q509" i="12"/>
  <c r="Q513" i="12"/>
  <c r="Q517" i="12"/>
  <c r="Q521" i="12"/>
  <c r="Q525" i="12"/>
  <c r="Q529" i="12"/>
  <c r="Q533" i="12"/>
  <c r="Q537" i="12"/>
  <c r="Q541" i="12"/>
  <c r="Q545" i="12"/>
  <c r="Q549" i="12"/>
  <c r="Q553" i="12"/>
  <c r="Q557" i="12"/>
  <c r="Q561" i="12"/>
  <c r="Q565" i="12"/>
  <c r="Q569" i="12"/>
  <c r="Q573" i="12"/>
  <c r="Q577" i="12"/>
  <c r="Q581" i="12"/>
  <c r="Q585" i="12"/>
  <c r="Q589" i="12"/>
  <c r="Q593" i="12"/>
  <c r="Q597" i="12"/>
  <c r="Q601" i="12"/>
  <c r="Q605" i="12"/>
  <c r="Q609" i="12"/>
  <c r="Q613" i="12"/>
  <c r="Q617" i="12"/>
  <c r="Q621" i="12"/>
  <c r="Q625" i="12"/>
  <c r="Q629" i="12"/>
  <c r="Q633" i="12"/>
  <c r="Q637" i="12"/>
  <c r="Q641" i="12"/>
  <c r="Q645" i="12"/>
  <c r="Q649" i="12"/>
  <c r="Q653" i="12"/>
  <c r="Q657" i="12"/>
  <c r="Q661" i="12"/>
  <c r="Q665" i="12"/>
  <c r="Q669" i="12"/>
  <c r="Q673" i="12"/>
  <c r="Q677" i="12"/>
  <c r="Q681" i="12"/>
  <c r="Q685" i="12"/>
  <c r="Q689" i="12"/>
  <c r="Q693" i="12"/>
  <c r="Q697" i="12"/>
  <c r="Q701" i="12"/>
  <c r="Q705" i="12"/>
  <c r="Q709" i="12"/>
  <c r="Q713" i="12"/>
  <c r="Q717" i="12"/>
  <c r="Q721" i="12"/>
  <c r="T217" i="12"/>
  <c r="T221" i="12"/>
  <c r="T225" i="12"/>
  <c r="T229" i="12"/>
  <c r="T233" i="12"/>
  <c r="T237" i="12"/>
  <c r="T241" i="12"/>
  <c r="T245" i="12"/>
  <c r="T249" i="12"/>
  <c r="T253" i="12"/>
  <c r="T257" i="12"/>
  <c r="T261" i="12"/>
  <c r="T265" i="12"/>
  <c r="T269" i="12"/>
  <c r="T273" i="12"/>
  <c r="T277" i="12"/>
  <c r="T281" i="12"/>
  <c r="T285" i="12"/>
  <c r="T289" i="12"/>
  <c r="T293" i="12"/>
  <c r="T297" i="12"/>
  <c r="T301" i="12"/>
  <c r="T305" i="12"/>
  <c r="T309" i="12"/>
  <c r="T313" i="12"/>
  <c r="T317" i="12"/>
  <c r="T321" i="12"/>
  <c r="T325" i="12"/>
  <c r="T329" i="12"/>
  <c r="T333" i="12"/>
  <c r="T337" i="12"/>
  <c r="T341" i="12"/>
  <c r="T345" i="12"/>
  <c r="T349" i="12"/>
  <c r="T353" i="12"/>
  <c r="T357" i="12"/>
  <c r="T361" i="12"/>
  <c r="T365" i="12"/>
  <c r="T369" i="12"/>
  <c r="T373" i="12"/>
  <c r="T377" i="12"/>
  <c r="T381" i="12"/>
  <c r="T385" i="12"/>
  <c r="T389" i="12"/>
  <c r="T393" i="12"/>
  <c r="T397" i="12"/>
  <c r="T401" i="12"/>
  <c r="T405" i="12"/>
  <c r="T409" i="12"/>
  <c r="T413" i="12"/>
  <c r="T417" i="12"/>
  <c r="T421" i="12"/>
  <c r="T425" i="12"/>
  <c r="T429" i="12"/>
  <c r="T433" i="12"/>
  <c r="T437" i="12"/>
  <c r="T441" i="12"/>
  <c r="T445" i="12"/>
  <c r="T449" i="12"/>
  <c r="T453" i="12"/>
  <c r="T457" i="12"/>
  <c r="T461" i="12"/>
  <c r="T465" i="12"/>
  <c r="T469" i="12"/>
  <c r="T473" i="12"/>
  <c r="T477" i="12"/>
  <c r="T481" i="12"/>
  <c r="T485" i="12"/>
  <c r="T489" i="12"/>
  <c r="T493" i="12"/>
  <c r="T497" i="12"/>
  <c r="T501" i="12"/>
  <c r="T505" i="12"/>
  <c r="T509" i="12"/>
  <c r="T513" i="12"/>
  <c r="T517" i="12"/>
  <c r="T521" i="12"/>
  <c r="T525" i="12"/>
  <c r="T529" i="12"/>
  <c r="T533" i="12"/>
  <c r="T537" i="12"/>
  <c r="T541" i="12"/>
  <c r="T545" i="12"/>
  <c r="T549" i="12"/>
  <c r="T553" i="12"/>
  <c r="T557" i="12"/>
  <c r="T561" i="12"/>
  <c r="T565" i="12"/>
  <c r="T569" i="12"/>
  <c r="T573" i="12"/>
  <c r="T577" i="12"/>
  <c r="T581" i="12"/>
  <c r="T585" i="12"/>
  <c r="T589" i="12"/>
  <c r="T593" i="12"/>
  <c r="T597" i="12"/>
  <c r="T601" i="12"/>
  <c r="T605" i="12"/>
  <c r="T609" i="12"/>
  <c r="T613" i="12"/>
  <c r="T617" i="12"/>
  <c r="T621" i="12"/>
  <c r="T625" i="12"/>
  <c r="T629" i="12"/>
  <c r="T633" i="12"/>
  <c r="T637" i="12"/>
  <c r="T641" i="12"/>
  <c r="T645" i="12"/>
  <c r="T649" i="12"/>
  <c r="T653" i="12"/>
  <c r="T657" i="12"/>
  <c r="T661" i="12"/>
  <c r="T665" i="12"/>
  <c r="T669" i="12"/>
  <c r="T673" i="12"/>
  <c r="T677" i="12"/>
  <c r="T681" i="12"/>
  <c r="T685" i="12"/>
  <c r="T689" i="12"/>
  <c r="T693" i="12"/>
  <c r="T697" i="12"/>
  <c r="T701" i="12"/>
  <c r="T705" i="12"/>
  <c r="T709" i="12"/>
  <c r="T713" i="12"/>
  <c r="T717" i="12"/>
  <c r="T721" i="12"/>
  <c r="D30" i="12" l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B57" i="12"/>
  <c r="B45" i="12"/>
  <c r="B33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A110" i="12"/>
  <c r="A140" i="12" s="1"/>
  <c r="B140" i="12" s="1"/>
  <c r="A73" i="12"/>
  <c r="D73" i="12" s="1"/>
  <c r="A72" i="12"/>
  <c r="D72" i="12" s="1"/>
  <c r="A61" i="12"/>
  <c r="D61" i="12" s="1"/>
  <c r="A60" i="12"/>
  <c r="D60" i="12" s="1"/>
  <c r="A59" i="12"/>
  <c r="B59" i="12" s="1"/>
  <c r="A58" i="12"/>
  <c r="B58" i="12" s="1"/>
  <c r="A57" i="12"/>
  <c r="A56" i="12"/>
  <c r="D56" i="12" s="1"/>
  <c r="A55" i="12"/>
  <c r="D55" i="12" s="1"/>
  <c r="A54" i="12"/>
  <c r="B54" i="12" s="1"/>
  <c r="A53" i="12"/>
  <c r="A52" i="12"/>
  <c r="A51" i="12"/>
  <c r="A50" i="12"/>
  <c r="A80" i="12" s="1"/>
  <c r="D80" i="12" s="1"/>
  <c r="A49" i="12"/>
  <c r="D49" i="12" s="1"/>
  <c r="A48" i="12"/>
  <c r="D48" i="12" s="1"/>
  <c r="A47" i="12"/>
  <c r="B47" i="12" s="1"/>
  <c r="A46" i="12"/>
  <c r="B46" i="12" s="1"/>
  <c r="A45" i="12"/>
  <c r="A44" i="12"/>
  <c r="D44" i="12" s="1"/>
  <c r="A43" i="12"/>
  <c r="D43" i="12" s="1"/>
  <c r="A42" i="12"/>
  <c r="B42" i="12" s="1"/>
  <c r="A41" i="12"/>
  <c r="A40" i="12"/>
  <c r="A39" i="12"/>
  <c r="A38" i="12"/>
  <c r="A68" i="12" s="1"/>
  <c r="D68" i="12" s="1"/>
  <c r="A37" i="12"/>
  <c r="D37" i="12" s="1"/>
  <c r="A36" i="12"/>
  <c r="D36" i="12" s="1"/>
  <c r="A35" i="12"/>
  <c r="B35" i="12" s="1"/>
  <c r="A34" i="12"/>
  <c r="B34" i="12" s="1"/>
  <c r="A33" i="12"/>
  <c r="A32" i="12"/>
  <c r="D32" i="12" s="1"/>
  <c r="B5" i="12"/>
  <c r="B4" i="12"/>
  <c r="B3" i="12"/>
  <c r="B2" i="12"/>
  <c r="D31" i="12"/>
  <c r="J5" i="12"/>
  <c r="J4" i="12"/>
  <c r="D4" i="12"/>
  <c r="V3" i="12"/>
  <c r="U3" i="12"/>
  <c r="S3" i="12"/>
  <c r="R3" i="12"/>
  <c r="P3" i="12"/>
  <c r="K3" i="12"/>
  <c r="T3" i="12" s="1"/>
  <c r="J3" i="12"/>
  <c r="D3" i="12"/>
  <c r="V2" i="12"/>
  <c r="U2" i="12"/>
  <c r="S2" i="12"/>
  <c r="R2" i="12"/>
  <c r="P2" i="12"/>
  <c r="K2" i="12"/>
  <c r="T2" i="12" s="1"/>
  <c r="J2" i="12"/>
  <c r="D2" i="12"/>
  <c r="C2" i="12"/>
  <c r="K4" i="12"/>
  <c r="K5" i="12"/>
  <c r="A69" i="12" l="1"/>
  <c r="D39" i="12"/>
  <c r="A81" i="12"/>
  <c r="D51" i="12"/>
  <c r="B32" i="12"/>
  <c r="B44" i="12"/>
  <c r="B56" i="12"/>
  <c r="B68" i="12"/>
  <c r="B80" i="12"/>
  <c r="A70" i="12"/>
  <c r="D40" i="12"/>
  <c r="A71" i="12"/>
  <c r="D41" i="12"/>
  <c r="A83" i="12"/>
  <c r="D53" i="12"/>
  <c r="A74" i="12"/>
  <c r="A84" i="12"/>
  <c r="A85" i="12"/>
  <c r="B36" i="12"/>
  <c r="B48" i="12"/>
  <c r="B60" i="12"/>
  <c r="B72" i="12"/>
  <c r="A86" i="12"/>
  <c r="B37" i="12"/>
  <c r="B49" i="12"/>
  <c r="B61" i="12"/>
  <c r="B73" i="12"/>
  <c r="A82" i="12"/>
  <c r="D52" i="12"/>
  <c r="A63" i="12"/>
  <c r="D33" i="12"/>
  <c r="A75" i="12"/>
  <c r="D45" i="12"/>
  <c r="A87" i="12"/>
  <c r="D57" i="12"/>
  <c r="A98" i="12"/>
  <c r="B38" i="12"/>
  <c r="B50" i="12"/>
  <c r="B110" i="12"/>
  <c r="D38" i="12"/>
  <c r="D110" i="12"/>
  <c r="A64" i="12"/>
  <c r="D34" i="12"/>
  <c r="A76" i="12"/>
  <c r="D46" i="12"/>
  <c r="A88" i="12"/>
  <c r="D58" i="12"/>
  <c r="A170" i="12"/>
  <c r="D140" i="12"/>
  <c r="B39" i="12"/>
  <c r="B51" i="12"/>
  <c r="D42" i="12"/>
  <c r="A65" i="12"/>
  <c r="D35" i="12"/>
  <c r="A77" i="12"/>
  <c r="D47" i="12"/>
  <c r="A89" i="12"/>
  <c r="D59" i="12"/>
  <c r="B40" i="12"/>
  <c r="B52" i="12"/>
  <c r="D50" i="12"/>
  <c r="B41" i="12"/>
  <c r="B53" i="12"/>
  <c r="D54" i="12"/>
  <c r="A62" i="12"/>
  <c r="B43" i="12"/>
  <c r="B55" i="12"/>
  <c r="T4" i="12"/>
  <c r="T5" i="12"/>
  <c r="A200" i="12"/>
  <c r="A101" i="12"/>
  <c r="A115" i="12"/>
  <c r="A93" i="12"/>
  <c r="A105" i="12"/>
  <c r="A117" i="12"/>
  <c r="A94" i="12"/>
  <c r="A106" i="12"/>
  <c r="A118" i="12"/>
  <c r="A95" i="12"/>
  <c r="A107" i="12"/>
  <c r="A119" i="12"/>
  <c r="A67" i="12"/>
  <c r="A79" i="12"/>
  <c r="A91" i="12"/>
  <c r="A113" i="12"/>
  <c r="A99" i="12"/>
  <c r="A111" i="12"/>
  <c r="A103" i="12"/>
  <c r="A66" i="12"/>
  <c r="A78" i="12"/>
  <c r="A90" i="12"/>
  <c r="A102" i="12"/>
  <c r="A114" i="12"/>
  <c r="E2" i="12"/>
  <c r="C3" i="12"/>
  <c r="D66" i="12" l="1"/>
  <c r="B66" i="12"/>
  <c r="D67" i="12"/>
  <c r="B67" i="12"/>
  <c r="A230" i="12"/>
  <c r="D200" i="12"/>
  <c r="B200" i="12"/>
  <c r="B170" i="12"/>
  <c r="D170" i="12"/>
  <c r="A128" i="12"/>
  <c r="B98" i="12"/>
  <c r="D98" i="12"/>
  <c r="D71" i="12"/>
  <c r="B71" i="12"/>
  <c r="D107" i="12"/>
  <c r="B107" i="12"/>
  <c r="D88" i="12"/>
  <c r="B88" i="12"/>
  <c r="D87" i="12"/>
  <c r="B87" i="12"/>
  <c r="A100" i="12"/>
  <c r="D70" i="12"/>
  <c r="B70" i="12"/>
  <c r="D103" i="12"/>
  <c r="B103" i="12"/>
  <c r="D95" i="12"/>
  <c r="B95" i="12"/>
  <c r="D89" i="12"/>
  <c r="B89" i="12"/>
  <c r="D118" i="12"/>
  <c r="B118" i="12"/>
  <c r="D76" i="12"/>
  <c r="B76" i="12"/>
  <c r="D75" i="12"/>
  <c r="B75" i="12"/>
  <c r="D119" i="12"/>
  <c r="B119" i="12"/>
  <c r="D77" i="12"/>
  <c r="B77" i="12"/>
  <c r="A116" i="12"/>
  <c r="B86" i="12"/>
  <c r="D86" i="12"/>
  <c r="D111" i="12"/>
  <c r="B111" i="12"/>
  <c r="D94" i="12"/>
  <c r="B94" i="12"/>
  <c r="D64" i="12"/>
  <c r="B64" i="12"/>
  <c r="D63" i="12"/>
  <c r="B63" i="12"/>
  <c r="D85" i="12"/>
  <c r="B85" i="12"/>
  <c r="D106" i="12"/>
  <c r="B106" i="12"/>
  <c r="D99" i="12"/>
  <c r="B99" i="12"/>
  <c r="D117" i="12"/>
  <c r="B117" i="12"/>
  <c r="A92" i="12"/>
  <c r="C92" i="12" s="1"/>
  <c r="E92" i="12" s="1"/>
  <c r="X92" i="12" s="1"/>
  <c r="D62" i="12"/>
  <c r="B62" i="12"/>
  <c r="D65" i="12"/>
  <c r="B65" i="12"/>
  <c r="D84" i="12"/>
  <c r="B84" i="12"/>
  <c r="B114" i="12"/>
  <c r="D114" i="12"/>
  <c r="D113" i="12"/>
  <c r="B113" i="12"/>
  <c r="D105" i="12"/>
  <c r="B105" i="12"/>
  <c r="A112" i="12"/>
  <c r="D82" i="12"/>
  <c r="B82" i="12"/>
  <c r="A104" i="12"/>
  <c r="B74" i="12"/>
  <c r="D74" i="12"/>
  <c r="B102" i="12"/>
  <c r="D102" i="12"/>
  <c r="D93" i="12"/>
  <c r="B93" i="12"/>
  <c r="D81" i="12"/>
  <c r="B81" i="12"/>
  <c r="B90" i="12"/>
  <c r="D90" i="12"/>
  <c r="D91" i="12"/>
  <c r="B91" i="12"/>
  <c r="D115" i="12"/>
  <c r="B115" i="12"/>
  <c r="D83" i="12"/>
  <c r="B83" i="12"/>
  <c r="B78" i="12"/>
  <c r="D78" i="12"/>
  <c r="D79" i="12"/>
  <c r="B79" i="12"/>
  <c r="D101" i="12"/>
  <c r="B101" i="12"/>
  <c r="D69" i="12"/>
  <c r="B69" i="12"/>
  <c r="A129" i="12"/>
  <c r="A135" i="12"/>
  <c r="A145" i="12"/>
  <c r="A131" i="12"/>
  <c r="A121" i="12"/>
  <c r="A149" i="12"/>
  <c r="A123" i="12"/>
  <c r="A144" i="12"/>
  <c r="A148" i="12"/>
  <c r="A133" i="12"/>
  <c r="A132" i="12"/>
  <c r="A143" i="12"/>
  <c r="A120" i="12"/>
  <c r="A109" i="12"/>
  <c r="A137" i="12"/>
  <c r="A136" i="12"/>
  <c r="A108" i="12"/>
  <c r="A96" i="12"/>
  <c r="A124" i="12"/>
  <c r="A141" i="12"/>
  <c r="A97" i="12"/>
  <c r="A147" i="12"/>
  <c r="A125" i="12"/>
  <c r="C4" i="12"/>
  <c r="E3" i="12"/>
  <c r="C32" i="12"/>
  <c r="E32" i="12" s="1"/>
  <c r="X32" i="12" s="1"/>
  <c r="Y32" i="12" l="1"/>
  <c r="D123" i="12"/>
  <c r="B123" i="12"/>
  <c r="A158" i="12"/>
  <c r="D128" i="12"/>
  <c r="B128" i="12"/>
  <c r="D108" i="12"/>
  <c r="B108" i="12"/>
  <c r="D149" i="12"/>
  <c r="B149" i="12"/>
  <c r="D100" i="12"/>
  <c r="B100" i="12"/>
  <c r="A130" i="12"/>
  <c r="D136" i="12"/>
  <c r="B136" i="12"/>
  <c r="D137" i="12"/>
  <c r="B137" i="12"/>
  <c r="D121" i="12"/>
  <c r="B121" i="12"/>
  <c r="D144" i="12"/>
  <c r="B144" i="12"/>
  <c r="D125" i="12"/>
  <c r="B125" i="12"/>
  <c r="D109" i="12"/>
  <c r="B109" i="12"/>
  <c r="D131" i="12"/>
  <c r="B131" i="12"/>
  <c r="D120" i="12"/>
  <c r="B120" i="12"/>
  <c r="D145" i="12"/>
  <c r="B145" i="12"/>
  <c r="A260" i="12"/>
  <c r="B230" i="12"/>
  <c r="D230" i="12"/>
  <c r="D124" i="12"/>
  <c r="B124" i="12"/>
  <c r="D112" i="12"/>
  <c r="B112" i="12"/>
  <c r="A142" i="12"/>
  <c r="D147" i="12"/>
  <c r="B147" i="12"/>
  <c r="D143" i="12"/>
  <c r="B143" i="12"/>
  <c r="D135" i="12"/>
  <c r="B135" i="12"/>
  <c r="D116" i="12"/>
  <c r="A146" i="12"/>
  <c r="B116" i="12"/>
  <c r="D97" i="12"/>
  <c r="B97" i="12"/>
  <c r="D132" i="12"/>
  <c r="B132" i="12"/>
  <c r="D129" i="12"/>
  <c r="B129" i="12"/>
  <c r="D104" i="12"/>
  <c r="B104" i="12"/>
  <c r="A134" i="12"/>
  <c r="D92" i="12"/>
  <c r="Y92" i="12" s="1"/>
  <c r="B92" i="12"/>
  <c r="A122" i="12"/>
  <c r="D133" i="12"/>
  <c r="B133" i="12"/>
  <c r="D96" i="12"/>
  <c r="B96" i="12"/>
  <c r="D141" i="12"/>
  <c r="B141" i="12"/>
  <c r="D148" i="12"/>
  <c r="B148" i="12"/>
  <c r="A175" i="12"/>
  <c r="A179" i="12"/>
  <c r="A138" i="12"/>
  <c r="A150" i="12"/>
  <c r="A153" i="12"/>
  <c r="A177" i="12"/>
  <c r="A178" i="12"/>
  <c r="C93" i="12"/>
  <c r="E93" i="12" s="1"/>
  <c r="X93" i="12" s="1"/>
  <c r="A165" i="12"/>
  <c r="A154" i="12"/>
  <c r="A166" i="12"/>
  <c r="A151" i="12"/>
  <c r="A163" i="12"/>
  <c r="A161" i="12"/>
  <c r="A127" i="12"/>
  <c r="A167" i="12"/>
  <c r="A173" i="12"/>
  <c r="A171" i="12"/>
  <c r="A159" i="12"/>
  <c r="A155" i="12"/>
  <c r="A126" i="12"/>
  <c r="A139" i="12"/>
  <c r="A162" i="12"/>
  <c r="A174" i="12"/>
  <c r="E4" i="12"/>
  <c r="C5" i="12"/>
  <c r="E5" i="12" s="1"/>
  <c r="C33" i="12"/>
  <c r="E33" i="12" s="1"/>
  <c r="X33" i="12" s="1"/>
  <c r="Y93" i="12" l="1"/>
  <c r="Y33" i="12"/>
  <c r="D127" i="12"/>
  <c r="B127" i="12"/>
  <c r="D138" i="12"/>
  <c r="B138" i="12"/>
  <c r="D122" i="12"/>
  <c r="B122" i="12"/>
  <c r="A152" i="12"/>
  <c r="D161" i="12"/>
  <c r="B161" i="12"/>
  <c r="A176" i="12"/>
  <c r="B146" i="12"/>
  <c r="D146" i="12"/>
  <c r="B174" i="12"/>
  <c r="D174" i="12"/>
  <c r="D163" i="12"/>
  <c r="B163" i="12"/>
  <c r="D179" i="12"/>
  <c r="B179" i="12"/>
  <c r="D134" i="12"/>
  <c r="B134" i="12"/>
  <c r="A164" i="12"/>
  <c r="D139" i="12"/>
  <c r="B139" i="12"/>
  <c r="D166" i="12"/>
  <c r="B166" i="12"/>
  <c r="D175" i="12"/>
  <c r="B175" i="12"/>
  <c r="A290" i="12"/>
  <c r="D260" i="12"/>
  <c r="B260" i="12"/>
  <c r="B126" i="12"/>
  <c r="D126" i="12"/>
  <c r="D154" i="12"/>
  <c r="B154" i="12"/>
  <c r="D155" i="12"/>
  <c r="B155" i="12"/>
  <c r="D165" i="12"/>
  <c r="B165" i="12"/>
  <c r="D159" i="12"/>
  <c r="B159" i="12"/>
  <c r="D151" i="12"/>
  <c r="B151" i="12"/>
  <c r="D171" i="12"/>
  <c r="B171" i="12"/>
  <c r="D178" i="12"/>
  <c r="B178" i="12"/>
  <c r="B158" i="12"/>
  <c r="D158" i="12"/>
  <c r="A188" i="12"/>
  <c r="D177" i="12"/>
  <c r="B177" i="12"/>
  <c r="D142" i="12"/>
  <c r="B142" i="12"/>
  <c r="A172" i="12"/>
  <c r="B162" i="12"/>
  <c r="D162" i="12"/>
  <c r="D173" i="12"/>
  <c r="B173" i="12"/>
  <c r="D153" i="12"/>
  <c r="B153" i="12"/>
  <c r="D167" i="12"/>
  <c r="B167" i="12"/>
  <c r="B150" i="12"/>
  <c r="D150" i="12"/>
  <c r="D130" i="12"/>
  <c r="B130" i="12"/>
  <c r="A160" i="12"/>
  <c r="A184" i="12"/>
  <c r="A195" i="12"/>
  <c r="A192" i="12"/>
  <c r="A185" i="12"/>
  <c r="A209" i="12"/>
  <c r="A189" i="12"/>
  <c r="A193" i="12"/>
  <c r="A180" i="12"/>
  <c r="C94" i="12"/>
  <c r="E94" i="12" s="1"/>
  <c r="X94" i="12" s="1"/>
  <c r="A203" i="12"/>
  <c r="A197" i="12"/>
  <c r="A201" i="12"/>
  <c r="A181" i="12"/>
  <c r="A168" i="12"/>
  <c r="A183" i="12"/>
  <c r="A169" i="12"/>
  <c r="A157" i="12"/>
  <c r="A208" i="12"/>
  <c r="A205" i="12"/>
  <c r="A196" i="12"/>
  <c r="A156" i="12"/>
  <c r="A207" i="12"/>
  <c r="A204" i="12"/>
  <c r="A191" i="12"/>
  <c r="C6" i="12"/>
  <c r="C34" i="12"/>
  <c r="E34" i="12" s="1"/>
  <c r="X34" i="12" s="1"/>
  <c r="Y94" i="12" l="1"/>
  <c r="Y34" i="12"/>
  <c r="A235" i="12"/>
  <c r="D205" i="12"/>
  <c r="B205" i="12"/>
  <c r="A223" i="12"/>
  <c r="D193" i="12"/>
  <c r="B193" i="12"/>
  <c r="D157" i="12"/>
  <c r="B157" i="12"/>
  <c r="A239" i="12"/>
  <c r="D209" i="12"/>
  <c r="B209" i="12"/>
  <c r="D176" i="12"/>
  <c r="B176" i="12"/>
  <c r="A206" i="12"/>
  <c r="A238" i="12"/>
  <c r="D208" i="12"/>
  <c r="B208" i="12"/>
  <c r="D169" i="12"/>
  <c r="B169" i="12"/>
  <c r="A215" i="12"/>
  <c r="D185" i="12"/>
  <c r="B185" i="12"/>
  <c r="D164" i="12"/>
  <c r="B164" i="12"/>
  <c r="A194" i="12"/>
  <c r="A213" i="12"/>
  <c r="D183" i="12"/>
  <c r="B183" i="12"/>
  <c r="A222" i="12"/>
  <c r="D192" i="12"/>
  <c r="B192" i="12"/>
  <c r="D168" i="12"/>
  <c r="B168" i="12"/>
  <c r="A225" i="12"/>
  <c r="D195" i="12"/>
  <c r="B195" i="12"/>
  <c r="D160" i="12"/>
  <c r="B160" i="12"/>
  <c r="A190" i="12"/>
  <c r="D152" i="12"/>
  <c r="B152" i="12"/>
  <c r="A182" i="12"/>
  <c r="A214" i="12"/>
  <c r="D184" i="12"/>
  <c r="B184" i="12"/>
  <c r="D172" i="12"/>
  <c r="B172" i="12"/>
  <c r="A202" i="12"/>
  <c r="D181" i="12"/>
  <c r="B181" i="12"/>
  <c r="A221" i="12"/>
  <c r="D191" i="12"/>
  <c r="B191" i="12"/>
  <c r="A231" i="12"/>
  <c r="D201" i="12"/>
  <c r="B201" i="12"/>
  <c r="A234" i="12"/>
  <c r="D204" i="12"/>
  <c r="B204" i="12"/>
  <c r="A227" i="12"/>
  <c r="D197" i="12"/>
  <c r="B197" i="12"/>
  <c r="A320" i="12"/>
  <c r="B290" i="12"/>
  <c r="D290" i="12"/>
  <c r="A237" i="12"/>
  <c r="D207" i="12"/>
  <c r="B207" i="12"/>
  <c r="A233" i="12"/>
  <c r="D203" i="12"/>
  <c r="B203" i="12"/>
  <c r="D156" i="12"/>
  <c r="B156" i="12"/>
  <c r="A219" i="12"/>
  <c r="D189" i="12"/>
  <c r="B189" i="12"/>
  <c r="A226" i="12"/>
  <c r="D196" i="12"/>
  <c r="B196" i="12"/>
  <c r="D180" i="12"/>
  <c r="B180" i="12"/>
  <c r="A218" i="12"/>
  <c r="D188" i="12"/>
  <c r="B188" i="12"/>
  <c r="C7" i="12"/>
  <c r="E7" i="12" s="1"/>
  <c r="X7" i="12" s="1"/>
  <c r="E6" i="12"/>
  <c r="X6" i="12" s="1"/>
  <c r="A210" i="12"/>
  <c r="A187" i="12"/>
  <c r="A198" i="12"/>
  <c r="A211" i="12"/>
  <c r="C95" i="12"/>
  <c r="E95" i="12" s="1"/>
  <c r="X95" i="12" s="1"/>
  <c r="A186" i="12"/>
  <c r="A199" i="12"/>
  <c r="C62" i="12"/>
  <c r="E62" i="12" s="1"/>
  <c r="X62" i="12" s="1"/>
  <c r="C35" i="12"/>
  <c r="E35" i="12" s="1"/>
  <c r="X35" i="12" s="1"/>
  <c r="Y95" i="12" l="1"/>
  <c r="Y6" i="12"/>
  <c r="Y7" i="12"/>
  <c r="Y35" i="12"/>
  <c r="Y62" i="12"/>
  <c r="A257" i="12"/>
  <c r="D227" i="12"/>
  <c r="B227" i="12"/>
  <c r="A232" i="12"/>
  <c r="D202" i="12"/>
  <c r="B202" i="12"/>
  <c r="A248" i="12"/>
  <c r="B218" i="12"/>
  <c r="D218" i="12"/>
  <c r="A255" i="12"/>
  <c r="D225" i="12"/>
  <c r="B225" i="12"/>
  <c r="A263" i="12"/>
  <c r="D233" i="12"/>
  <c r="B233" i="12"/>
  <c r="A264" i="12"/>
  <c r="B234" i="12"/>
  <c r="D234" i="12"/>
  <c r="A269" i="12"/>
  <c r="D239" i="12"/>
  <c r="B239" i="12"/>
  <c r="A245" i="12"/>
  <c r="D215" i="12"/>
  <c r="B215" i="12"/>
  <c r="A244" i="12"/>
  <c r="D214" i="12"/>
  <c r="B214" i="12"/>
  <c r="A229" i="12"/>
  <c r="D199" i="12"/>
  <c r="B199" i="12"/>
  <c r="A216" i="12"/>
  <c r="B186" i="12"/>
  <c r="D186" i="12"/>
  <c r="A267" i="12"/>
  <c r="D237" i="12"/>
  <c r="B237" i="12"/>
  <c r="A261" i="12"/>
  <c r="D231" i="12"/>
  <c r="B231" i="12"/>
  <c r="A212" i="12"/>
  <c r="C182" i="12"/>
  <c r="D182" i="12"/>
  <c r="B182" i="12"/>
  <c r="A256" i="12"/>
  <c r="D226" i="12"/>
  <c r="B226" i="12"/>
  <c r="A252" i="12"/>
  <c r="B222" i="12"/>
  <c r="D222" i="12"/>
  <c r="A241" i="12"/>
  <c r="D211" i="12"/>
  <c r="B211" i="12"/>
  <c r="A253" i="12"/>
  <c r="D223" i="12"/>
  <c r="B223" i="12"/>
  <c r="A228" i="12"/>
  <c r="B198" i="12"/>
  <c r="D198" i="12"/>
  <c r="A350" i="12"/>
  <c r="D320" i="12"/>
  <c r="B320" i="12"/>
  <c r="A251" i="12"/>
  <c r="D221" i="12"/>
  <c r="B221" i="12"/>
  <c r="A220" i="12"/>
  <c r="D190" i="12"/>
  <c r="B190" i="12"/>
  <c r="A268" i="12"/>
  <c r="D238" i="12"/>
  <c r="B238" i="12"/>
  <c r="A249" i="12"/>
  <c r="D219" i="12"/>
  <c r="B219" i="12"/>
  <c r="A243" i="12"/>
  <c r="D213" i="12"/>
  <c r="B213" i="12"/>
  <c r="A236" i="12"/>
  <c r="D206" i="12"/>
  <c r="B206" i="12"/>
  <c r="A217" i="12"/>
  <c r="D187" i="12"/>
  <c r="B187" i="12"/>
  <c r="A240" i="12"/>
  <c r="D210" i="12"/>
  <c r="B210" i="12"/>
  <c r="A224" i="12"/>
  <c r="D194" i="12"/>
  <c r="B194" i="12"/>
  <c r="A265" i="12"/>
  <c r="D235" i="12"/>
  <c r="B235" i="12"/>
  <c r="C8" i="12"/>
  <c r="E8" i="12" s="1"/>
  <c r="X8" i="12" s="1"/>
  <c r="C96" i="12"/>
  <c r="E96" i="12" s="1"/>
  <c r="X96" i="12" s="1"/>
  <c r="C36" i="12"/>
  <c r="E36" i="12" s="1"/>
  <c r="X36" i="12" s="1"/>
  <c r="C63" i="12"/>
  <c r="E63" i="12" s="1"/>
  <c r="X63" i="12" s="1"/>
  <c r="Y63" i="12" l="1"/>
  <c r="Y96" i="12"/>
  <c r="Y8" i="12"/>
  <c r="Y36" i="12"/>
  <c r="A298" i="12"/>
  <c r="D268" i="12"/>
  <c r="B268" i="12"/>
  <c r="A258" i="12"/>
  <c r="D228" i="12"/>
  <c r="B228" i="12"/>
  <c r="A286" i="12"/>
  <c r="D256" i="12"/>
  <c r="B256" i="12"/>
  <c r="A275" i="12"/>
  <c r="D245" i="12"/>
  <c r="B245" i="12"/>
  <c r="A285" i="12"/>
  <c r="D255" i="12"/>
  <c r="B255" i="12"/>
  <c r="A246" i="12"/>
  <c r="D216" i="12"/>
  <c r="B216" i="12"/>
  <c r="A295" i="12"/>
  <c r="D265" i="12"/>
  <c r="B265" i="12"/>
  <c r="A266" i="12"/>
  <c r="D236" i="12"/>
  <c r="B236" i="12"/>
  <c r="A250" i="12"/>
  <c r="D220" i="12"/>
  <c r="B220" i="12"/>
  <c r="A283" i="12"/>
  <c r="D253" i="12"/>
  <c r="B253" i="12"/>
  <c r="C183" i="12"/>
  <c r="E182" i="12"/>
  <c r="X182" i="12" s="1"/>
  <c r="A299" i="12"/>
  <c r="D269" i="12"/>
  <c r="B269" i="12"/>
  <c r="A278" i="12"/>
  <c r="D248" i="12"/>
  <c r="B248" i="12"/>
  <c r="A247" i="12"/>
  <c r="D217" i="12"/>
  <c r="B217" i="12"/>
  <c r="A242" i="12"/>
  <c r="C212" i="12"/>
  <c r="D212" i="12"/>
  <c r="B212" i="12"/>
  <c r="A259" i="12"/>
  <c r="D229" i="12"/>
  <c r="B229" i="12"/>
  <c r="A254" i="12"/>
  <c r="D224" i="12"/>
  <c r="B224" i="12"/>
  <c r="A273" i="12"/>
  <c r="D243" i="12"/>
  <c r="B243" i="12"/>
  <c r="A281" i="12"/>
  <c r="D251" i="12"/>
  <c r="B251" i="12"/>
  <c r="A271" i="12"/>
  <c r="D241" i="12"/>
  <c r="B241" i="12"/>
  <c r="A294" i="12"/>
  <c r="D264" i="12"/>
  <c r="B264" i="12"/>
  <c r="A262" i="12"/>
  <c r="D232" i="12"/>
  <c r="B232" i="12"/>
  <c r="A297" i="12"/>
  <c r="D267" i="12"/>
  <c r="B267" i="12"/>
  <c r="A291" i="12"/>
  <c r="D261" i="12"/>
  <c r="B261" i="12"/>
  <c r="A270" i="12"/>
  <c r="D240" i="12"/>
  <c r="B240" i="12"/>
  <c r="A274" i="12"/>
  <c r="D244" i="12"/>
  <c r="B244" i="12"/>
  <c r="A279" i="12"/>
  <c r="D249" i="12"/>
  <c r="B249" i="12"/>
  <c r="A380" i="12"/>
  <c r="D350" i="12"/>
  <c r="B350" i="12"/>
  <c r="A282" i="12"/>
  <c r="D252" i="12"/>
  <c r="B252" i="12"/>
  <c r="A293" i="12"/>
  <c r="D263" i="12"/>
  <c r="B263" i="12"/>
  <c r="A287" i="12"/>
  <c r="D257" i="12"/>
  <c r="B257" i="12"/>
  <c r="C9" i="12"/>
  <c r="E9" i="12" s="1"/>
  <c r="X9" i="12" s="1"/>
  <c r="C97" i="12"/>
  <c r="E97" i="12" s="1"/>
  <c r="X97" i="12" s="1"/>
  <c r="C37" i="12"/>
  <c r="C122" i="12"/>
  <c r="E122" i="12" s="1"/>
  <c r="X122" i="12" s="1"/>
  <c r="C64" i="12"/>
  <c r="Y122" i="12" l="1"/>
  <c r="Y97" i="12"/>
  <c r="Y9" i="12"/>
  <c r="Y182" i="12"/>
  <c r="A296" i="12"/>
  <c r="D266" i="12"/>
  <c r="B266" i="12"/>
  <c r="A323" i="12"/>
  <c r="D293" i="12"/>
  <c r="B293" i="12"/>
  <c r="A272" i="12"/>
  <c r="B242" i="12"/>
  <c r="D242" i="12"/>
  <c r="C242" i="12"/>
  <c r="A305" i="12"/>
  <c r="D275" i="12"/>
  <c r="B275" i="12"/>
  <c r="A304" i="12"/>
  <c r="D274" i="12"/>
  <c r="B274" i="12"/>
  <c r="A292" i="12"/>
  <c r="D262" i="12"/>
  <c r="B262" i="12"/>
  <c r="C184" i="12"/>
  <c r="E183" i="12"/>
  <c r="X183" i="12" s="1"/>
  <c r="A325" i="12"/>
  <c r="D295" i="12"/>
  <c r="B295" i="12"/>
  <c r="A311" i="12"/>
  <c r="D281" i="12"/>
  <c r="B281" i="12"/>
  <c r="A303" i="12"/>
  <c r="D273" i="12"/>
  <c r="B273" i="12"/>
  <c r="A312" i="12"/>
  <c r="D282" i="12"/>
  <c r="B282" i="12"/>
  <c r="A316" i="12"/>
  <c r="D286" i="12"/>
  <c r="B286" i="12"/>
  <c r="A329" i="12"/>
  <c r="D299" i="12"/>
  <c r="B299" i="12"/>
  <c r="A300" i="12"/>
  <c r="B270" i="12"/>
  <c r="D270" i="12"/>
  <c r="A324" i="12"/>
  <c r="B294" i="12"/>
  <c r="D294" i="12"/>
  <c r="A313" i="12"/>
  <c r="D283" i="12"/>
  <c r="B283" i="12"/>
  <c r="A327" i="12"/>
  <c r="D297" i="12"/>
  <c r="B297" i="12"/>
  <c r="A284" i="12"/>
  <c r="D254" i="12"/>
  <c r="B254" i="12"/>
  <c r="A277" i="12"/>
  <c r="D247" i="12"/>
  <c r="B247" i="12"/>
  <c r="A276" i="12"/>
  <c r="B246" i="12"/>
  <c r="D246" i="12"/>
  <c r="E212" i="12"/>
  <c r="X212" i="12" s="1"/>
  <c r="C213" i="12"/>
  <c r="A410" i="12"/>
  <c r="D380" i="12"/>
  <c r="B380" i="12"/>
  <c r="A288" i="12"/>
  <c r="B258" i="12"/>
  <c r="D258" i="12"/>
  <c r="A321" i="12"/>
  <c r="D291" i="12"/>
  <c r="B291" i="12"/>
  <c r="A301" i="12"/>
  <c r="D271" i="12"/>
  <c r="B271" i="12"/>
  <c r="A280" i="12"/>
  <c r="D250" i="12"/>
  <c r="B250" i="12"/>
  <c r="A289" i="12"/>
  <c r="D259" i="12"/>
  <c r="B259" i="12"/>
  <c r="A308" i="12"/>
  <c r="D278" i="12"/>
  <c r="B278" i="12"/>
  <c r="A315" i="12"/>
  <c r="D285" i="12"/>
  <c r="B285" i="12"/>
  <c r="A317" i="12"/>
  <c r="D287" i="12"/>
  <c r="B287" i="12"/>
  <c r="A309" i="12"/>
  <c r="D279" i="12"/>
  <c r="B279" i="12"/>
  <c r="A328" i="12"/>
  <c r="D298" i="12"/>
  <c r="B298" i="12"/>
  <c r="C10" i="12"/>
  <c r="E10" i="12" s="1"/>
  <c r="X10" i="12" s="1"/>
  <c r="C65" i="12"/>
  <c r="E65" i="12" s="1"/>
  <c r="X65" i="12" s="1"/>
  <c r="E64" i="12"/>
  <c r="X64" i="12" s="1"/>
  <c r="C38" i="12"/>
  <c r="E38" i="12" s="1"/>
  <c r="X38" i="12" s="1"/>
  <c r="E37" i="12"/>
  <c r="X37" i="12" s="1"/>
  <c r="C98" i="12"/>
  <c r="E98" i="12" s="1"/>
  <c r="X98" i="12" s="1"/>
  <c r="C123" i="12"/>
  <c r="E123" i="12" s="1"/>
  <c r="X123" i="12" s="1"/>
  <c r="Y38" i="12" l="1"/>
  <c r="Y64" i="12"/>
  <c r="Y65" i="12"/>
  <c r="Y212" i="12"/>
  <c r="Y10" i="12"/>
  <c r="Y37" i="12"/>
  <c r="Y183" i="12"/>
  <c r="Y123" i="12"/>
  <c r="Y98" i="12"/>
  <c r="C11" i="12"/>
  <c r="E11" i="12" s="1"/>
  <c r="X11" i="12" s="1"/>
  <c r="A335" i="12"/>
  <c r="D305" i="12"/>
  <c r="B305" i="12"/>
  <c r="A347" i="12"/>
  <c r="D317" i="12"/>
  <c r="B317" i="12"/>
  <c r="A307" i="12"/>
  <c r="D277" i="12"/>
  <c r="B277" i="12"/>
  <c r="A310" i="12"/>
  <c r="D280" i="12"/>
  <c r="B280" i="12"/>
  <c r="A440" i="12"/>
  <c r="D410" i="12"/>
  <c r="B410" i="12"/>
  <c r="A318" i="12"/>
  <c r="D288" i="12"/>
  <c r="B288" i="12"/>
  <c r="A354" i="12"/>
  <c r="D324" i="12"/>
  <c r="B324" i="12"/>
  <c r="E213" i="12"/>
  <c r="X213" i="12" s="1"/>
  <c r="C214" i="12"/>
  <c r="A355" i="12"/>
  <c r="D325" i="12"/>
  <c r="B325" i="12"/>
  <c r="A345" i="12"/>
  <c r="D315" i="12"/>
  <c r="B315" i="12"/>
  <c r="A314" i="12"/>
  <c r="D284" i="12"/>
  <c r="B284" i="12"/>
  <c r="A330" i="12"/>
  <c r="D300" i="12"/>
  <c r="B300" i="12"/>
  <c r="A322" i="12"/>
  <c r="D292" i="12"/>
  <c r="B292" i="12"/>
  <c r="A302" i="12"/>
  <c r="C272" i="12"/>
  <c r="D272" i="12"/>
  <c r="B272" i="12"/>
  <c r="A331" i="12"/>
  <c r="D301" i="12"/>
  <c r="B301" i="12"/>
  <c r="A333" i="12"/>
  <c r="D303" i="12"/>
  <c r="B303" i="12"/>
  <c r="C185" i="12"/>
  <c r="E184" i="12"/>
  <c r="X184" i="12" s="1"/>
  <c r="A358" i="12"/>
  <c r="D328" i="12"/>
  <c r="B328" i="12"/>
  <c r="A357" i="12"/>
  <c r="D327" i="12"/>
  <c r="B327" i="12"/>
  <c r="A359" i="12"/>
  <c r="D329" i="12"/>
  <c r="B329" i="12"/>
  <c r="A353" i="12"/>
  <c r="D323" i="12"/>
  <c r="B323" i="12"/>
  <c r="A319" i="12"/>
  <c r="D289" i="12"/>
  <c r="B289" i="12"/>
  <c r="A338" i="12"/>
  <c r="D308" i="12"/>
  <c r="B308" i="12"/>
  <c r="A351" i="12"/>
  <c r="D321" i="12"/>
  <c r="B321" i="12"/>
  <c r="A306" i="12"/>
  <c r="D276" i="12"/>
  <c r="B276" i="12"/>
  <c r="A341" i="12"/>
  <c r="D311" i="12"/>
  <c r="B311" i="12"/>
  <c r="A334" i="12"/>
  <c r="D304" i="12"/>
  <c r="B304" i="12"/>
  <c r="A342" i="12"/>
  <c r="D312" i="12"/>
  <c r="B312" i="12"/>
  <c r="E242" i="12"/>
  <c r="X242" i="12" s="1"/>
  <c r="C243" i="12"/>
  <c r="A339" i="12"/>
  <c r="D309" i="12"/>
  <c r="B309" i="12"/>
  <c r="A343" i="12"/>
  <c r="D313" i="12"/>
  <c r="B313" i="12"/>
  <c r="A346" i="12"/>
  <c r="D316" i="12"/>
  <c r="B316" i="12"/>
  <c r="A326" i="12"/>
  <c r="D296" i="12"/>
  <c r="B296" i="12"/>
  <c r="C66" i="12"/>
  <c r="E66" i="12" s="1"/>
  <c r="X66" i="12" s="1"/>
  <c r="C39" i="12"/>
  <c r="E39" i="12" s="1"/>
  <c r="X39" i="12" s="1"/>
  <c r="C99" i="12"/>
  <c r="E99" i="12" s="1"/>
  <c r="X99" i="12" s="1"/>
  <c r="C124" i="12"/>
  <c r="E124" i="12" s="1"/>
  <c r="X124" i="12" s="1"/>
  <c r="C12" i="12" l="1"/>
  <c r="E12" i="12" s="1"/>
  <c r="Y99" i="12"/>
  <c r="Y66" i="12"/>
  <c r="Y184" i="12"/>
  <c r="Y242" i="12"/>
  <c r="Y11" i="12"/>
  <c r="Y213" i="12"/>
  <c r="Y39" i="12"/>
  <c r="Y124" i="12"/>
  <c r="A368" i="12"/>
  <c r="D338" i="12"/>
  <c r="B338" i="12"/>
  <c r="A387" i="12"/>
  <c r="D357" i="12"/>
  <c r="B357" i="12"/>
  <c r="A361" i="12"/>
  <c r="D331" i="12"/>
  <c r="B331" i="12"/>
  <c r="A369" i="12"/>
  <c r="D339" i="12"/>
  <c r="B339" i="12"/>
  <c r="A371" i="12"/>
  <c r="D341" i="12"/>
  <c r="B341" i="12"/>
  <c r="A384" i="12"/>
  <c r="D354" i="12"/>
  <c r="B354" i="12"/>
  <c r="E243" i="12"/>
  <c r="X243" i="12" s="1"/>
  <c r="C244" i="12"/>
  <c r="A344" i="12"/>
  <c r="B314" i="12"/>
  <c r="D314" i="12"/>
  <c r="A337" i="12"/>
  <c r="D307" i="12"/>
  <c r="B307" i="12"/>
  <c r="A360" i="12"/>
  <c r="B330" i="12"/>
  <c r="D330" i="12"/>
  <c r="A356" i="12"/>
  <c r="D326" i="12"/>
  <c r="B326" i="12"/>
  <c r="A349" i="12"/>
  <c r="D319" i="12"/>
  <c r="B319" i="12"/>
  <c r="A388" i="12"/>
  <c r="D358" i="12"/>
  <c r="B358" i="12"/>
  <c r="E272" i="12"/>
  <c r="X272" i="12" s="1"/>
  <c r="C273" i="12"/>
  <c r="A348" i="12"/>
  <c r="B318" i="12"/>
  <c r="D318" i="12"/>
  <c r="A336" i="12"/>
  <c r="B306" i="12"/>
  <c r="D306" i="12"/>
  <c r="C186" i="12"/>
  <c r="E185" i="12"/>
  <c r="X185" i="12" s="1"/>
  <c r="A332" i="12"/>
  <c r="C302" i="12"/>
  <c r="B302" i="12"/>
  <c r="D302" i="12"/>
  <c r="A375" i="12"/>
  <c r="D345" i="12"/>
  <c r="B345" i="12"/>
  <c r="A377" i="12"/>
  <c r="D347" i="12"/>
  <c r="B347" i="12"/>
  <c r="A376" i="12"/>
  <c r="D346" i="12"/>
  <c r="B346" i="12"/>
  <c r="A372" i="12"/>
  <c r="B342" i="12"/>
  <c r="D342" i="12"/>
  <c r="A383" i="12"/>
  <c r="D353" i="12"/>
  <c r="B353" i="12"/>
  <c r="A364" i="12"/>
  <c r="D334" i="12"/>
  <c r="B334" i="12"/>
  <c r="A470" i="12"/>
  <c r="D440" i="12"/>
  <c r="B440" i="12"/>
  <c r="A340" i="12"/>
  <c r="D310" i="12"/>
  <c r="B310" i="12"/>
  <c r="A381" i="12"/>
  <c r="D351" i="12"/>
  <c r="B351" i="12"/>
  <c r="A352" i="12"/>
  <c r="D322" i="12"/>
  <c r="B322" i="12"/>
  <c r="A385" i="12"/>
  <c r="D355" i="12"/>
  <c r="B355" i="12"/>
  <c r="A373" i="12"/>
  <c r="D343" i="12"/>
  <c r="B343" i="12"/>
  <c r="A389" i="12"/>
  <c r="D359" i="12"/>
  <c r="B359" i="12"/>
  <c r="A363" i="12"/>
  <c r="D333" i="12"/>
  <c r="B333" i="12"/>
  <c r="E214" i="12"/>
  <c r="X214" i="12" s="1"/>
  <c r="C215" i="12"/>
  <c r="A365" i="12"/>
  <c r="D335" i="12"/>
  <c r="B335" i="12"/>
  <c r="C40" i="12"/>
  <c r="E40" i="12" s="1"/>
  <c r="X40" i="12" s="1"/>
  <c r="C67" i="12"/>
  <c r="E67" i="12" s="1"/>
  <c r="X67" i="12" s="1"/>
  <c r="C100" i="12"/>
  <c r="E100" i="12" s="1"/>
  <c r="X100" i="12" s="1"/>
  <c r="C125" i="12"/>
  <c r="E125" i="12" s="1"/>
  <c r="X125" i="12" s="1"/>
  <c r="C13" i="12" l="1"/>
  <c r="E13" i="12" s="1"/>
  <c r="X13" i="12" s="1"/>
  <c r="Y13" i="12" s="1"/>
  <c r="X12" i="12"/>
  <c r="Y12" i="12" s="1"/>
  <c r="Y40" i="12"/>
  <c r="Y272" i="12"/>
  <c r="Y67" i="12"/>
  <c r="Y185" i="12"/>
  <c r="Y214" i="12"/>
  <c r="Y100" i="12"/>
  <c r="Y125" i="12"/>
  <c r="Y243" i="12"/>
  <c r="A395" i="12"/>
  <c r="D365" i="12"/>
  <c r="B365" i="12"/>
  <c r="A403" i="12"/>
  <c r="D373" i="12"/>
  <c r="B373" i="12"/>
  <c r="A413" i="12"/>
  <c r="D383" i="12"/>
  <c r="B383" i="12"/>
  <c r="A405" i="12"/>
  <c r="D375" i="12"/>
  <c r="B375" i="12"/>
  <c r="A386" i="12"/>
  <c r="D356" i="12"/>
  <c r="B356" i="12"/>
  <c r="A366" i="12"/>
  <c r="D336" i="12"/>
  <c r="B336" i="12"/>
  <c r="E215" i="12"/>
  <c r="X215" i="12" s="1"/>
  <c r="C216" i="12"/>
  <c r="A378" i="12"/>
  <c r="D348" i="12"/>
  <c r="B348" i="12"/>
  <c r="A391" i="12"/>
  <c r="D361" i="12"/>
  <c r="B361" i="12"/>
  <c r="A370" i="12"/>
  <c r="D340" i="12"/>
  <c r="B340" i="12"/>
  <c r="E273" i="12"/>
  <c r="X273" i="12" s="1"/>
  <c r="C274" i="12"/>
  <c r="A415" i="12"/>
  <c r="D385" i="12"/>
  <c r="B385" i="12"/>
  <c r="A402" i="12"/>
  <c r="D372" i="12"/>
  <c r="B372" i="12"/>
  <c r="E302" i="12"/>
  <c r="X302" i="12" s="1"/>
  <c r="C303" i="12"/>
  <c r="A390" i="12"/>
  <c r="D360" i="12"/>
  <c r="B360" i="12"/>
  <c r="A414" i="12"/>
  <c r="D384" i="12"/>
  <c r="B384" i="12"/>
  <c r="A362" i="12"/>
  <c r="D332" i="12"/>
  <c r="C332" i="12"/>
  <c r="B332" i="12"/>
  <c r="A417" i="12"/>
  <c r="D387" i="12"/>
  <c r="B387" i="12"/>
  <c r="E244" i="12"/>
  <c r="X244" i="12" s="1"/>
  <c r="C245" i="12"/>
  <c r="A500" i="12"/>
  <c r="D470" i="12"/>
  <c r="B470" i="12"/>
  <c r="A393" i="12"/>
  <c r="D363" i="12"/>
  <c r="B363" i="12"/>
  <c r="A382" i="12"/>
  <c r="D352" i="12"/>
  <c r="B352" i="12"/>
  <c r="A406" i="12"/>
  <c r="D376" i="12"/>
  <c r="B376" i="12"/>
  <c r="C187" i="12"/>
  <c r="E186" i="12"/>
  <c r="X186" i="12" s="1"/>
  <c r="A418" i="12"/>
  <c r="D388" i="12"/>
  <c r="B388" i="12"/>
  <c r="A401" i="12"/>
  <c r="D371" i="12"/>
  <c r="B371" i="12"/>
  <c r="A374" i="12"/>
  <c r="D344" i="12"/>
  <c r="B344" i="12"/>
  <c r="A367" i="12"/>
  <c r="D337" i="12"/>
  <c r="B337" i="12"/>
  <c r="A399" i="12"/>
  <c r="D369" i="12"/>
  <c r="B369" i="12"/>
  <c r="A398" i="12"/>
  <c r="D368" i="12"/>
  <c r="B368" i="12"/>
  <c r="A419" i="12"/>
  <c r="D389" i="12"/>
  <c r="B389" i="12"/>
  <c r="A411" i="12"/>
  <c r="D381" i="12"/>
  <c r="B381" i="12"/>
  <c r="A394" i="12"/>
  <c r="D364" i="12"/>
  <c r="B364" i="12"/>
  <c r="A407" i="12"/>
  <c r="D377" i="12"/>
  <c r="B377" i="12"/>
  <c r="A379" i="12"/>
  <c r="D349" i="12"/>
  <c r="B349" i="12"/>
  <c r="C68" i="12"/>
  <c r="E68" i="12" s="1"/>
  <c r="X68" i="12" s="1"/>
  <c r="C41" i="12"/>
  <c r="E41" i="12" s="1"/>
  <c r="X41" i="12" s="1"/>
  <c r="C101" i="12"/>
  <c r="E101" i="12" s="1"/>
  <c r="X101" i="12" s="1"/>
  <c r="C126" i="12"/>
  <c r="E126" i="12" s="1"/>
  <c r="X126" i="12" s="1"/>
  <c r="C14" i="12" l="1"/>
  <c r="E14" i="12" s="1"/>
  <c r="X14" i="12" s="1"/>
  <c r="Y14" i="12" s="1"/>
  <c r="Y302" i="12"/>
  <c r="Y273" i="12"/>
  <c r="Y126" i="12"/>
  <c r="Y68" i="12"/>
  <c r="Y244" i="12"/>
  <c r="Y186" i="12"/>
  <c r="Y101" i="12"/>
  <c r="Y41" i="12"/>
  <c r="Y215" i="12"/>
  <c r="A445" i="12"/>
  <c r="D415" i="12"/>
  <c r="B415" i="12"/>
  <c r="A437" i="12"/>
  <c r="D407" i="12"/>
  <c r="B407" i="12"/>
  <c r="E245" i="12"/>
  <c r="X245" i="12" s="1"/>
  <c r="C246" i="12"/>
  <c r="C188" i="12"/>
  <c r="E187" i="12"/>
  <c r="X187" i="12" s="1"/>
  <c r="E274" i="12"/>
  <c r="X274" i="12" s="1"/>
  <c r="C275" i="12"/>
  <c r="A404" i="12"/>
  <c r="B374" i="12"/>
  <c r="D374" i="12"/>
  <c r="A436" i="12"/>
  <c r="D406" i="12"/>
  <c r="B406" i="12"/>
  <c r="A443" i="12"/>
  <c r="D413" i="12"/>
  <c r="B413" i="12"/>
  <c r="A444" i="12"/>
  <c r="B414" i="12"/>
  <c r="D414" i="12"/>
  <c r="A428" i="12"/>
  <c r="D398" i="12"/>
  <c r="B398" i="12"/>
  <c r="A420" i="12"/>
  <c r="B390" i="12"/>
  <c r="D390" i="12"/>
  <c r="A435" i="12"/>
  <c r="D405" i="12"/>
  <c r="B405" i="12"/>
  <c r="A530" i="12"/>
  <c r="D500" i="12"/>
  <c r="B500" i="12"/>
  <c r="E303" i="12"/>
  <c r="X303" i="12" s="1"/>
  <c r="C304" i="12"/>
  <c r="A397" i="12"/>
  <c r="D367" i="12"/>
  <c r="B367" i="12"/>
  <c r="A424" i="12"/>
  <c r="D394" i="12"/>
  <c r="B394" i="12"/>
  <c r="A412" i="12"/>
  <c r="D382" i="12"/>
  <c r="B382" i="12"/>
  <c r="A447" i="12"/>
  <c r="D417" i="12"/>
  <c r="B417" i="12"/>
  <c r="A400" i="12"/>
  <c r="D370" i="12"/>
  <c r="B370" i="12"/>
  <c r="A396" i="12"/>
  <c r="B366" i="12"/>
  <c r="D366" i="12"/>
  <c r="A433" i="12"/>
  <c r="D403" i="12"/>
  <c r="B403" i="12"/>
  <c r="A431" i="12"/>
  <c r="D401" i="12"/>
  <c r="B401" i="12"/>
  <c r="A429" i="12"/>
  <c r="D399" i="12"/>
  <c r="B399" i="12"/>
  <c r="E332" i="12"/>
  <c r="X332" i="12" s="1"/>
  <c r="C333" i="12"/>
  <c r="A441" i="12"/>
  <c r="D411" i="12"/>
  <c r="B411" i="12"/>
  <c r="A432" i="12"/>
  <c r="B402" i="12"/>
  <c r="D402" i="12"/>
  <c r="A421" i="12"/>
  <c r="D391" i="12"/>
  <c r="B391" i="12"/>
  <c r="A416" i="12"/>
  <c r="B386" i="12"/>
  <c r="D386" i="12"/>
  <c r="A408" i="12"/>
  <c r="B378" i="12"/>
  <c r="D378" i="12"/>
  <c r="A448" i="12"/>
  <c r="D418" i="12"/>
  <c r="B418" i="12"/>
  <c r="A423" i="12"/>
  <c r="D393" i="12"/>
  <c r="B393" i="12"/>
  <c r="A392" i="12"/>
  <c r="B362" i="12"/>
  <c r="C362" i="12"/>
  <c r="D362" i="12"/>
  <c r="A425" i="12"/>
  <c r="D395" i="12"/>
  <c r="B395" i="12"/>
  <c r="A449" i="12"/>
  <c r="D419" i="12"/>
  <c r="B419" i="12"/>
  <c r="E216" i="12"/>
  <c r="X216" i="12" s="1"/>
  <c r="C217" i="12"/>
  <c r="A409" i="12"/>
  <c r="D379" i="12"/>
  <c r="B379" i="12"/>
  <c r="C69" i="12"/>
  <c r="E69" i="12" s="1"/>
  <c r="X69" i="12" s="1"/>
  <c r="C42" i="12"/>
  <c r="E42" i="12" s="1"/>
  <c r="X42" i="12" s="1"/>
  <c r="C102" i="12"/>
  <c r="E102" i="12" s="1"/>
  <c r="X102" i="12" s="1"/>
  <c r="C127" i="12"/>
  <c r="E127" i="12" s="1"/>
  <c r="X127" i="12" s="1"/>
  <c r="C15" i="12" l="1"/>
  <c r="E15" i="12" s="1"/>
  <c r="X15" i="12" s="1"/>
  <c r="Y15" i="12" s="1"/>
  <c r="Y303" i="12"/>
  <c r="Y274" i="12"/>
  <c r="Y102" i="12"/>
  <c r="Y187" i="12"/>
  <c r="Y42" i="12"/>
  <c r="Y69" i="12"/>
  <c r="Y245" i="12"/>
  <c r="Y127" i="12"/>
  <c r="Y216" i="12"/>
  <c r="Y332" i="12"/>
  <c r="C43" i="12"/>
  <c r="E43" i="12" s="1"/>
  <c r="X43" i="12" s="1"/>
  <c r="A479" i="12"/>
  <c r="B449" i="12"/>
  <c r="D449" i="12"/>
  <c r="A459" i="12"/>
  <c r="D429" i="12"/>
  <c r="B429" i="12"/>
  <c r="A426" i="12"/>
  <c r="D396" i="12"/>
  <c r="B396" i="12"/>
  <c r="A474" i="12"/>
  <c r="D444" i="12"/>
  <c r="B444" i="12"/>
  <c r="A453" i="12"/>
  <c r="D423" i="12"/>
  <c r="B423" i="12"/>
  <c r="A478" i="12"/>
  <c r="D448" i="12"/>
  <c r="B448" i="12"/>
  <c r="C189" i="12"/>
  <c r="E188" i="12"/>
  <c r="X188" i="12" s="1"/>
  <c r="A454" i="12"/>
  <c r="D424" i="12"/>
  <c r="B424" i="12"/>
  <c r="A465" i="12"/>
  <c r="D435" i="12"/>
  <c r="B435" i="12"/>
  <c r="E246" i="12"/>
  <c r="X246" i="12" s="1"/>
  <c r="C247" i="12"/>
  <c r="A442" i="12"/>
  <c r="D412" i="12"/>
  <c r="B412" i="12"/>
  <c r="A451" i="12"/>
  <c r="D421" i="12"/>
  <c r="B421" i="12"/>
  <c r="A560" i="12"/>
  <c r="D530" i="12"/>
  <c r="B530" i="12"/>
  <c r="A462" i="12"/>
  <c r="D432" i="12"/>
  <c r="B432" i="12"/>
  <c r="A473" i="12"/>
  <c r="D443" i="12"/>
  <c r="B443" i="12"/>
  <c r="A430" i="12"/>
  <c r="D400" i="12"/>
  <c r="B400" i="12"/>
  <c r="E275" i="12"/>
  <c r="X275" i="12" s="1"/>
  <c r="C276" i="12"/>
  <c r="E362" i="12"/>
  <c r="X362" i="12" s="1"/>
  <c r="C363" i="12"/>
  <c r="A461" i="12"/>
  <c r="D431" i="12"/>
  <c r="B431" i="12"/>
  <c r="A439" i="12"/>
  <c r="D409" i="12"/>
  <c r="B409" i="12"/>
  <c r="A438" i="12"/>
  <c r="D408" i="12"/>
  <c r="B408" i="12"/>
  <c r="A450" i="12"/>
  <c r="D420" i="12"/>
  <c r="B420" i="12"/>
  <c r="A455" i="12"/>
  <c r="D425" i="12"/>
  <c r="B425" i="12"/>
  <c r="E217" i="12"/>
  <c r="X217" i="12" s="1"/>
  <c r="C218" i="12"/>
  <c r="A422" i="12"/>
  <c r="D392" i="12"/>
  <c r="C392" i="12"/>
  <c r="B392" i="12"/>
  <c r="A471" i="12"/>
  <c r="D441" i="12"/>
  <c r="B441" i="12"/>
  <c r="A427" i="12"/>
  <c r="D397" i="12"/>
  <c r="B397" i="12"/>
  <c r="A466" i="12"/>
  <c r="D436" i="12"/>
  <c r="B436" i="12"/>
  <c r="A467" i="12"/>
  <c r="D437" i="12"/>
  <c r="B437" i="12"/>
  <c r="E333" i="12"/>
  <c r="X333" i="12" s="1"/>
  <c r="C334" i="12"/>
  <c r="A477" i="12"/>
  <c r="D447" i="12"/>
  <c r="B447" i="12"/>
  <c r="E304" i="12"/>
  <c r="X304" i="12" s="1"/>
  <c r="C305" i="12"/>
  <c r="A446" i="12"/>
  <c r="D416" i="12"/>
  <c r="B416" i="12"/>
  <c r="A463" i="12"/>
  <c r="D433" i="12"/>
  <c r="B433" i="12"/>
  <c r="A458" i="12"/>
  <c r="D428" i="12"/>
  <c r="B428" i="12"/>
  <c r="A434" i="12"/>
  <c r="D404" i="12"/>
  <c r="B404" i="12"/>
  <c r="A475" i="12"/>
  <c r="D445" i="12"/>
  <c r="B445" i="12"/>
  <c r="C70" i="12"/>
  <c r="E70" i="12" s="1"/>
  <c r="X70" i="12" s="1"/>
  <c r="C103" i="12"/>
  <c r="E103" i="12" s="1"/>
  <c r="X103" i="12" s="1"/>
  <c r="C16" i="12"/>
  <c r="E16" i="12" s="1"/>
  <c r="X16" i="12" s="1"/>
  <c r="C128" i="12"/>
  <c r="E128" i="12" s="1"/>
  <c r="X128" i="12" s="1"/>
  <c r="C44" i="12" l="1"/>
  <c r="E44" i="12" s="1"/>
  <c r="X44" i="12" s="1"/>
  <c r="Y44" i="12" s="1"/>
  <c r="Y70" i="12"/>
  <c r="Y188" i="12"/>
  <c r="Y103" i="12"/>
  <c r="Y217" i="12"/>
  <c r="Y362" i="12"/>
  <c r="Y43" i="12"/>
  <c r="Y275" i="12"/>
  <c r="Y304" i="12"/>
  <c r="Y16" i="12"/>
  <c r="Y333" i="12"/>
  <c r="Y246" i="12"/>
  <c r="Y128" i="12"/>
  <c r="A485" i="12"/>
  <c r="D455" i="12"/>
  <c r="B455" i="12"/>
  <c r="A503" i="12"/>
  <c r="B473" i="12"/>
  <c r="D473" i="12"/>
  <c r="C190" i="12"/>
  <c r="E189" i="12"/>
  <c r="X189" i="12" s="1"/>
  <c r="A491" i="12"/>
  <c r="B461" i="12"/>
  <c r="D461" i="12"/>
  <c r="A472" i="12"/>
  <c r="D442" i="12"/>
  <c r="B442" i="12"/>
  <c r="A505" i="12"/>
  <c r="D475" i="12"/>
  <c r="B475" i="12"/>
  <c r="A493" i="12"/>
  <c r="D463" i="12"/>
  <c r="B463" i="12"/>
  <c r="A501" i="12"/>
  <c r="D471" i="12"/>
  <c r="B471" i="12"/>
  <c r="E363" i="12"/>
  <c r="X363" i="12" s="1"/>
  <c r="C364" i="12"/>
  <c r="E247" i="12"/>
  <c r="X247" i="12" s="1"/>
  <c r="C248" i="12"/>
  <c r="A456" i="12"/>
  <c r="D426" i="12"/>
  <c r="B426" i="12"/>
  <c r="C71" i="12"/>
  <c r="E71" i="12" s="1"/>
  <c r="X71" i="12" s="1"/>
  <c r="A480" i="12"/>
  <c r="B450" i="12"/>
  <c r="D450" i="12"/>
  <c r="A508" i="12"/>
  <c r="D478" i="12"/>
  <c r="B478" i="12"/>
  <c r="A481" i="12"/>
  <c r="D451" i="12"/>
  <c r="B451" i="12"/>
  <c r="E334" i="12"/>
  <c r="X334" i="12" s="1"/>
  <c r="C335" i="12"/>
  <c r="A457" i="12"/>
  <c r="D427" i="12"/>
  <c r="B427" i="12"/>
  <c r="E392" i="12"/>
  <c r="X392" i="12" s="1"/>
  <c r="C393" i="12"/>
  <c r="E276" i="12"/>
  <c r="X276" i="12" s="1"/>
  <c r="C277" i="12"/>
  <c r="A492" i="12"/>
  <c r="B462" i="12"/>
  <c r="D462" i="12"/>
  <c r="A497" i="12"/>
  <c r="D467" i="12"/>
  <c r="B467" i="12"/>
  <c r="A488" i="12"/>
  <c r="D458" i="12"/>
  <c r="B458" i="12"/>
  <c r="A484" i="12"/>
  <c r="D454" i="12"/>
  <c r="B454" i="12"/>
  <c r="A476" i="12"/>
  <c r="D446" i="12"/>
  <c r="B446" i="12"/>
  <c r="A464" i="12"/>
  <c r="D434" i="12"/>
  <c r="B434" i="12"/>
  <c r="E305" i="12"/>
  <c r="X305" i="12" s="1"/>
  <c r="C306" i="12"/>
  <c r="A496" i="12"/>
  <c r="D466" i="12"/>
  <c r="B466" i="12"/>
  <c r="A452" i="12"/>
  <c r="D422" i="12"/>
  <c r="B422" i="12"/>
  <c r="C422" i="12"/>
  <c r="A468" i="12"/>
  <c r="B438" i="12"/>
  <c r="D438" i="12"/>
  <c r="A495" i="12"/>
  <c r="D465" i="12"/>
  <c r="B465" i="12"/>
  <c r="A489" i="12"/>
  <c r="D459" i="12"/>
  <c r="B459" i="12"/>
  <c r="A504" i="12"/>
  <c r="B474" i="12"/>
  <c r="D474" i="12"/>
  <c r="E218" i="12"/>
  <c r="X218" i="12" s="1"/>
  <c r="C219" i="12"/>
  <c r="A590" i="12"/>
  <c r="D560" i="12"/>
  <c r="B560" i="12"/>
  <c r="A483" i="12"/>
  <c r="D453" i="12"/>
  <c r="B453" i="12"/>
  <c r="A507" i="12"/>
  <c r="D477" i="12"/>
  <c r="B477" i="12"/>
  <c r="A469" i="12"/>
  <c r="D439" i="12"/>
  <c r="B439" i="12"/>
  <c r="A460" i="12"/>
  <c r="D430" i="12"/>
  <c r="B430" i="12"/>
  <c r="A509" i="12"/>
  <c r="D479" i="12"/>
  <c r="B479" i="12"/>
  <c r="C104" i="12"/>
  <c r="E104" i="12" s="1"/>
  <c r="X104" i="12" s="1"/>
  <c r="C17" i="12"/>
  <c r="E17" i="12" s="1"/>
  <c r="X17" i="12" s="1"/>
  <c r="C129" i="12"/>
  <c r="E129" i="12" s="1"/>
  <c r="X129" i="12" s="1"/>
  <c r="C45" i="12" l="1"/>
  <c r="E45" i="12" s="1"/>
  <c r="X45" i="12" s="1"/>
  <c r="Y45" i="12" s="1"/>
  <c r="Y189" i="12"/>
  <c r="Y71" i="12"/>
  <c r="Y218" i="12"/>
  <c r="Y334" i="12"/>
  <c r="Y129" i="12"/>
  <c r="Y17" i="12"/>
  <c r="Y392" i="12"/>
  <c r="Y247" i="12"/>
  <c r="Y305" i="12"/>
  <c r="Y104" i="12"/>
  <c r="Y276" i="12"/>
  <c r="Y363" i="12"/>
  <c r="A482" i="12"/>
  <c r="C452" i="12"/>
  <c r="D452" i="12"/>
  <c r="B452" i="12"/>
  <c r="A506" i="12"/>
  <c r="D476" i="12"/>
  <c r="B476" i="12"/>
  <c r="E335" i="12"/>
  <c r="X335" i="12" s="1"/>
  <c r="C336" i="12"/>
  <c r="A521" i="12"/>
  <c r="D491" i="12"/>
  <c r="B491" i="12"/>
  <c r="A513" i="12"/>
  <c r="D483" i="12"/>
  <c r="B483" i="12"/>
  <c r="A519" i="12"/>
  <c r="D489" i="12"/>
  <c r="B489" i="12"/>
  <c r="A523" i="12"/>
  <c r="D493" i="12"/>
  <c r="B493" i="12"/>
  <c r="C191" i="12"/>
  <c r="E190" i="12"/>
  <c r="X190" i="12" s="1"/>
  <c r="A510" i="12"/>
  <c r="D480" i="12"/>
  <c r="B480" i="12"/>
  <c r="A539" i="12"/>
  <c r="B509" i="12"/>
  <c r="D509" i="12"/>
  <c r="A490" i="12"/>
  <c r="D460" i="12"/>
  <c r="B460" i="12"/>
  <c r="A526" i="12"/>
  <c r="D496" i="12"/>
  <c r="B496" i="12"/>
  <c r="A522" i="12"/>
  <c r="D492" i="12"/>
  <c r="B492" i="12"/>
  <c r="A486" i="12"/>
  <c r="D456" i="12"/>
  <c r="B456" i="12"/>
  <c r="A534" i="12"/>
  <c r="D504" i="12"/>
  <c r="B504" i="12"/>
  <c r="A527" i="12"/>
  <c r="B497" i="12"/>
  <c r="D497" i="12"/>
  <c r="A620" i="12"/>
  <c r="D590" i="12"/>
  <c r="B590" i="12"/>
  <c r="E306" i="12"/>
  <c r="X306" i="12" s="1"/>
  <c r="C307" i="12"/>
  <c r="A514" i="12"/>
  <c r="D484" i="12"/>
  <c r="B484" i="12"/>
  <c r="E277" i="12"/>
  <c r="X277" i="12" s="1"/>
  <c r="C278" i="12"/>
  <c r="A511" i="12"/>
  <c r="D481" i="12"/>
  <c r="B481" i="12"/>
  <c r="C249" i="12"/>
  <c r="E248" i="12"/>
  <c r="X248" i="12" s="1"/>
  <c r="C220" i="12"/>
  <c r="E219" i="12"/>
  <c r="X219" i="12" s="1"/>
  <c r="A535" i="12"/>
  <c r="D505" i="12"/>
  <c r="B505" i="12"/>
  <c r="A533" i="12"/>
  <c r="D503" i="12"/>
  <c r="B503" i="12"/>
  <c r="A531" i="12"/>
  <c r="D501" i="12"/>
  <c r="B501" i="12"/>
  <c r="A499" i="12"/>
  <c r="D469" i="12"/>
  <c r="B469" i="12"/>
  <c r="E393" i="12"/>
  <c r="X393" i="12" s="1"/>
  <c r="C394" i="12"/>
  <c r="E364" i="12"/>
  <c r="X364" i="12" s="1"/>
  <c r="C365" i="12"/>
  <c r="A487" i="12"/>
  <c r="D457" i="12"/>
  <c r="B457" i="12"/>
  <c r="A538" i="12"/>
  <c r="D508" i="12"/>
  <c r="B508" i="12"/>
  <c r="A498" i="12"/>
  <c r="D468" i="12"/>
  <c r="B468" i="12"/>
  <c r="A518" i="12"/>
  <c r="D488" i="12"/>
  <c r="B488" i="12"/>
  <c r="A502" i="12"/>
  <c r="D472" i="12"/>
  <c r="B472" i="12"/>
  <c r="A525" i="12"/>
  <c r="D495" i="12"/>
  <c r="B495" i="12"/>
  <c r="C72" i="12"/>
  <c r="E72" i="12" s="1"/>
  <c r="X72" i="12" s="1"/>
  <c r="A537" i="12"/>
  <c r="D507" i="12"/>
  <c r="B507" i="12"/>
  <c r="E422" i="12"/>
  <c r="X422" i="12" s="1"/>
  <c r="C423" i="12"/>
  <c r="A494" i="12"/>
  <c r="D464" i="12"/>
  <c r="B464" i="12"/>
  <c r="A515" i="12"/>
  <c r="B485" i="12"/>
  <c r="D485" i="12"/>
  <c r="C105" i="12"/>
  <c r="E105" i="12" s="1"/>
  <c r="X105" i="12" s="1"/>
  <c r="C46" i="12"/>
  <c r="E46" i="12" s="1"/>
  <c r="X46" i="12" s="1"/>
  <c r="C18" i="12"/>
  <c r="E18" i="12" s="1"/>
  <c r="X18" i="12" s="1"/>
  <c r="C130" i="12"/>
  <c r="E130" i="12" s="1"/>
  <c r="X130" i="12" s="1"/>
  <c r="C73" i="12" l="1"/>
  <c r="E73" i="12" s="1"/>
  <c r="X73" i="12" s="1"/>
  <c r="Y73" i="12" s="1"/>
  <c r="Y277" i="12"/>
  <c r="Y335" i="12"/>
  <c r="Y130" i="12"/>
  <c r="Y422" i="12"/>
  <c r="Y364" i="12"/>
  <c r="Y18" i="12"/>
  <c r="Y46" i="12"/>
  <c r="Y393" i="12"/>
  <c r="Y219" i="12"/>
  <c r="Y105" i="12"/>
  <c r="Y72" i="12"/>
  <c r="Y306" i="12"/>
  <c r="Y248" i="12"/>
  <c r="Y190" i="12"/>
  <c r="A555" i="12"/>
  <c r="D525" i="12"/>
  <c r="B525" i="12"/>
  <c r="A529" i="12"/>
  <c r="D499" i="12"/>
  <c r="B499" i="12"/>
  <c r="A520" i="12"/>
  <c r="D490" i="12"/>
  <c r="B490" i="12"/>
  <c r="A553" i="12"/>
  <c r="D523" i="12"/>
  <c r="B523" i="12"/>
  <c r="A551" i="12"/>
  <c r="B521" i="12"/>
  <c r="D521" i="12"/>
  <c r="E423" i="12"/>
  <c r="X423" i="12" s="1"/>
  <c r="C424" i="12"/>
  <c r="A532" i="12"/>
  <c r="D502" i="12"/>
  <c r="B502" i="12"/>
  <c r="A561" i="12"/>
  <c r="D531" i="12"/>
  <c r="B531" i="12"/>
  <c r="A650" i="12"/>
  <c r="D620" i="12"/>
  <c r="B620" i="12"/>
  <c r="A569" i="12"/>
  <c r="D539" i="12"/>
  <c r="B539" i="12"/>
  <c r="A541" i="12"/>
  <c r="D511" i="12"/>
  <c r="B511" i="12"/>
  <c r="A549" i="12"/>
  <c r="D519" i="12"/>
  <c r="B519" i="12"/>
  <c r="A516" i="12"/>
  <c r="B486" i="12"/>
  <c r="D486" i="12"/>
  <c r="A517" i="12"/>
  <c r="D487" i="12"/>
  <c r="B487" i="12"/>
  <c r="C279" i="12"/>
  <c r="E278" i="12"/>
  <c r="X278" i="12" s="1"/>
  <c r="A552" i="12"/>
  <c r="B522" i="12"/>
  <c r="D522" i="12"/>
  <c r="A536" i="12"/>
  <c r="D506" i="12"/>
  <c r="B506" i="12"/>
  <c r="E365" i="12"/>
  <c r="X365" i="12" s="1"/>
  <c r="C366" i="12"/>
  <c r="A563" i="12"/>
  <c r="B533" i="12"/>
  <c r="D533" i="12"/>
  <c r="A557" i="12"/>
  <c r="D527" i="12"/>
  <c r="B527" i="12"/>
  <c r="A540" i="12"/>
  <c r="B510" i="12"/>
  <c r="D510" i="12"/>
  <c r="E336" i="12"/>
  <c r="X336" i="12" s="1"/>
  <c r="C337" i="12"/>
  <c r="A567" i="12"/>
  <c r="D537" i="12"/>
  <c r="B537" i="12"/>
  <c r="A548" i="12"/>
  <c r="D518" i="12"/>
  <c r="B518" i="12"/>
  <c r="E394" i="12"/>
  <c r="X394" i="12" s="1"/>
  <c r="C395" i="12"/>
  <c r="A556" i="12"/>
  <c r="D526" i="12"/>
  <c r="B526" i="12"/>
  <c r="C192" i="12"/>
  <c r="E191" i="12"/>
  <c r="X191" i="12" s="1"/>
  <c r="A543" i="12"/>
  <c r="D513" i="12"/>
  <c r="B513" i="12"/>
  <c r="E452" i="12"/>
  <c r="X452" i="12" s="1"/>
  <c r="C453" i="12"/>
  <c r="A545" i="12"/>
  <c r="D515" i="12"/>
  <c r="B515" i="12"/>
  <c r="A565" i="12"/>
  <c r="D535" i="12"/>
  <c r="B535" i="12"/>
  <c r="A564" i="12"/>
  <c r="B534" i="12"/>
  <c r="D534" i="12"/>
  <c r="A512" i="12"/>
  <c r="D482" i="12"/>
  <c r="B482" i="12"/>
  <c r="C482" i="12"/>
  <c r="C250" i="12"/>
  <c r="E249" i="12"/>
  <c r="X249" i="12" s="1"/>
  <c r="A544" i="12"/>
  <c r="D514" i="12"/>
  <c r="B514" i="12"/>
  <c r="A568" i="12"/>
  <c r="D538" i="12"/>
  <c r="B538" i="12"/>
  <c r="A524" i="12"/>
  <c r="D494" i="12"/>
  <c r="B494" i="12"/>
  <c r="A528" i="12"/>
  <c r="B498" i="12"/>
  <c r="D498" i="12"/>
  <c r="C221" i="12"/>
  <c r="E220" i="12"/>
  <c r="X220" i="12" s="1"/>
  <c r="E307" i="12"/>
  <c r="X307" i="12" s="1"/>
  <c r="C308" i="12"/>
  <c r="C47" i="12"/>
  <c r="E47" i="12" s="1"/>
  <c r="X47" i="12" s="1"/>
  <c r="C106" i="12"/>
  <c r="E106" i="12" s="1"/>
  <c r="X106" i="12" s="1"/>
  <c r="C19" i="12"/>
  <c r="E19" i="12" s="1"/>
  <c r="X19" i="12" s="1"/>
  <c r="C131" i="12"/>
  <c r="C74" i="12" l="1"/>
  <c r="E74" i="12" s="1"/>
  <c r="X74" i="12" s="1"/>
  <c r="Y74" i="12" s="1"/>
  <c r="Y47" i="12"/>
  <c r="Y423" i="12"/>
  <c r="Y191" i="12"/>
  <c r="Y365" i="12"/>
  <c r="Y220" i="12"/>
  <c r="Y336" i="12"/>
  <c r="Y307" i="12"/>
  <c r="Y249" i="12"/>
  <c r="Y394" i="12"/>
  <c r="Y106" i="12"/>
  <c r="Y19" i="12"/>
  <c r="Y452" i="12"/>
  <c r="Y278" i="12"/>
  <c r="E482" i="12"/>
  <c r="X482" i="12" s="1"/>
  <c r="C483" i="12"/>
  <c r="E366" i="12"/>
  <c r="X366" i="12" s="1"/>
  <c r="C367" i="12"/>
  <c r="E337" i="12"/>
  <c r="X337" i="12" s="1"/>
  <c r="C338" i="12"/>
  <c r="A547" i="12"/>
  <c r="D517" i="12"/>
  <c r="B517" i="12"/>
  <c r="E424" i="12"/>
  <c r="X424" i="12" s="1"/>
  <c r="C425" i="12"/>
  <c r="A554" i="12"/>
  <c r="D524" i="12"/>
  <c r="B524" i="12"/>
  <c r="A575" i="12"/>
  <c r="B545" i="12"/>
  <c r="D545" i="12"/>
  <c r="A586" i="12"/>
  <c r="D556" i="12"/>
  <c r="B556" i="12"/>
  <c r="A550" i="12"/>
  <c r="D520" i="12"/>
  <c r="B520" i="12"/>
  <c r="A542" i="12"/>
  <c r="C512" i="12"/>
  <c r="E512" i="12" s="1"/>
  <c r="X512" i="12" s="1"/>
  <c r="D512" i="12"/>
  <c r="B512" i="12"/>
  <c r="E453" i="12"/>
  <c r="X453" i="12" s="1"/>
  <c r="C454" i="12"/>
  <c r="E395" i="12"/>
  <c r="X395" i="12" s="1"/>
  <c r="C396" i="12"/>
  <c r="A566" i="12"/>
  <c r="D536" i="12"/>
  <c r="B536" i="12"/>
  <c r="A599" i="12"/>
  <c r="B569" i="12"/>
  <c r="D569" i="12"/>
  <c r="A570" i="12"/>
  <c r="D540" i="12"/>
  <c r="B540" i="12"/>
  <c r="A571" i="12"/>
  <c r="D541" i="12"/>
  <c r="B541" i="12"/>
  <c r="A598" i="12"/>
  <c r="D568" i="12"/>
  <c r="B568" i="12"/>
  <c r="A546" i="12"/>
  <c r="D516" i="12"/>
  <c r="B516" i="12"/>
  <c r="A559" i="12"/>
  <c r="D529" i="12"/>
  <c r="B529" i="12"/>
  <c r="A597" i="12"/>
  <c r="D567" i="12"/>
  <c r="B567" i="12"/>
  <c r="A562" i="12"/>
  <c r="D532" i="12"/>
  <c r="B532" i="12"/>
  <c r="A680" i="12"/>
  <c r="D650" i="12"/>
  <c r="B650" i="12"/>
  <c r="A581" i="12"/>
  <c r="D551" i="12"/>
  <c r="B551" i="12"/>
  <c r="C251" i="12"/>
  <c r="E250" i="12"/>
  <c r="X250" i="12" s="1"/>
  <c r="E308" i="12"/>
  <c r="X308" i="12" s="1"/>
  <c r="C309" i="12"/>
  <c r="E221" i="12"/>
  <c r="X221" i="12" s="1"/>
  <c r="C222" i="12"/>
  <c r="A594" i="12"/>
  <c r="D564" i="12"/>
  <c r="B564" i="12"/>
  <c r="A587" i="12"/>
  <c r="B557" i="12"/>
  <c r="D557" i="12"/>
  <c r="A582" i="12"/>
  <c r="D552" i="12"/>
  <c r="B552" i="12"/>
  <c r="A573" i="12"/>
  <c r="D543" i="12"/>
  <c r="B543" i="12"/>
  <c r="A578" i="12"/>
  <c r="D548" i="12"/>
  <c r="B548" i="12"/>
  <c r="A574" i="12"/>
  <c r="D544" i="12"/>
  <c r="B544" i="12"/>
  <c r="E279" i="12"/>
  <c r="X279" i="12" s="1"/>
  <c r="C280" i="12"/>
  <c r="A579" i="12"/>
  <c r="D549" i="12"/>
  <c r="B549" i="12"/>
  <c r="A591" i="12"/>
  <c r="D561" i="12"/>
  <c r="B561" i="12"/>
  <c r="A585" i="12"/>
  <c r="D555" i="12"/>
  <c r="B555" i="12"/>
  <c r="A558" i="12"/>
  <c r="D528" i="12"/>
  <c r="B528" i="12"/>
  <c r="A595" i="12"/>
  <c r="D565" i="12"/>
  <c r="B565" i="12"/>
  <c r="C193" i="12"/>
  <c r="E192" i="12"/>
  <c r="X192" i="12" s="1"/>
  <c r="A593" i="12"/>
  <c r="D563" i="12"/>
  <c r="B563" i="12"/>
  <c r="A583" i="12"/>
  <c r="D553" i="12"/>
  <c r="B553" i="12"/>
  <c r="C132" i="12"/>
  <c r="E132" i="12" s="1"/>
  <c r="X132" i="12" s="1"/>
  <c r="E131" i="12"/>
  <c r="X131" i="12" s="1"/>
  <c r="C107" i="12"/>
  <c r="E107" i="12" s="1"/>
  <c r="X107" i="12" s="1"/>
  <c r="C48" i="12"/>
  <c r="E48" i="12" s="1"/>
  <c r="X48" i="12" s="1"/>
  <c r="C20" i="12"/>
  <c r="E20" i="12" s="1"/>
  <c r="X20" i="12" s="1"/>
  <c r="C75" i="12" l="1"/>
  <c r="E75" i="12" s="1"/>
  <c r="X75" i="12" s="1"/>
  <c r="Y75" i="12" s="1"/>
  <c r="Y279" i="12"/>
  <c r="Y337" i="12"/>
  <c r="Y107" i="12"/>
  <c r="Y366" i="12"/>
  <c r="Y395" i="12"/>
  <c r="Y131" i="12"/>
  <c r="Y250" i="12"/>
  <c r="Y453" i="12"/>
  <c r="Y512" i="12"/>
  <c r="Y482" i="12"/>
  <c r="Y20" i="12"/>
  <c r="Y192" i="12"/>
  <c r="Y308" i="12"/>
  <c r="Y132" i="12"/>
  <c r="Y48" i="12"/>
  <c r="Y424" i="12"/>
  <c r="Y221" i="12"/>
  <c r="A625" i="12"/>
  <c r="D595" i="12"/>
  <c r="B595" i="12"/>
  <c r="A608" i="12"/>
  <c r="D578" i="12"/>
  <c r="B578" i="12"/>
  <c r="A617" i="12"/>
  <c r="D587" i="12"/>
  <c r="B587" i="12"/>
  <c r="E396" i="12"/>
  <c r="X396" i="12" s="1"/>
  <c r="C397" i="12"/>
  <c r="E425" i="12"/>
  <c r="X425" i="12" s="1"/>
  <c r="C426" i="12"/>
  <c r="A609" i="12"/>
  <c r="D579" i="12"/>
  <c r="B579" i="12"/>
  <c r="A611" i="12"/>
  <c r="B581" i="12"/>
  <c r="D581" i="12"/>
  <c r="A589" i="12"/>
  <c r="D559" i="12"/>
  <c r="B559" i="12"/>
  <c r="A601" i="12"/>
  <c r="D571" i="12"/>
  <c r="B571" i="12"/>
  <c r="E454" i="12"/>
  <c r="X454" i="12" s="1"/>
  <c r="C455" i="12"/>
  <c r="A588" i="12"/>
  <c r="B558" i="12"/>
  <c r="D558" i="12"/>
  <c r="E280" i="12"/>
  <c r="X280" i="12" s="1"/>
  <c r="C281" i="12"/>
  <c r="A624" i="12"/>
  <c r="B594" i="12"/>
  <c r="D594" i="12"/>
  <c r="A616" i="12"/>
  <c r="D586" i="12"/>
  <c r="B586" i="12"/>
  <c r="A603" i="12"/>
  <c r="D573" i="12"/>
  <c r="B573" i="12"/>
  <c r="C223" i="12"/>
  <c r="E222" i="12"/>
  <c r="X222" i="12" s="1"/>
  <c r="A710" i="12"/>
  <c r="D680" i="12"/>
  <c r="B680" i="12"/>
  <c r="A600" i="12"/>
  <c r="B570" i="12"/>
  <c r="D570" i="12"/>
  <c r="A577" i="12"/>
  <c r="D547" i="12"/>
  <c r="B547" i="12"/>
  <c r="A613" i="12"/>
  <c r="D583" i="12"/>
  <c r="B583" i="12"/>
  <c r="E309" i="12"/>
  <c r="X309" i="12" s="1"/>
  <c r="C310" i="12"/>
  <c r="A576" i="12"/>
  <c r="B546" i="12"/>
  <c r="D546" i="12"/>
  <c r="E338" i="12"/>
  <c r="X338" i="12" s="1"/>
  <c r="C339" i="12"/>
  <c r="A623" i="12"/>
  <c r="B593" i="12"/>
  <c r="D593" i="12"/>
  <c r="A615" i="12"/>
  <c r="D585" i="12"/>
  <c r="B585" i="12"/>
  <c r="A572" i="12"/>
  <c r="D542" i="12"/>
  <c r="C542" i="12"/>
  <c r="B542" i="12"/>
  <c r="A605" i="12"/>
  <c r="D575" i="12"/>
  <c r="B575" i="12"/>
  <c r="A604" i="12"/>
  <c r="D574" i="12"/>
  <c r="B574" i="12"/>
  <c r="A612" i="12"/>
  <c r="B582" i="12"/>
  <c r="D582" i="12"/>
  <c r="A592" i="12"/>
  <c r="D562" i="12"/>
  <c r="B562" i="12"/>
  <c r="C513" i="12"/>
  <c r="A629" i="12"/>
  <c r="D599" i="12"/>
  <c r="B599" i="12"/>
  <c r="E367" i="12"/>
  <c r="X367" i="12" s="1"/>
  <c r="C368" i="12"/>
  <c r="A621" i="12"/>
  <c r="D591" i="12"/>
  <c r="B591" i="12"/>
  <c r="E483" i="12"/>
  <c r="X483" i="12" s="1"/>
  <c r="C484" i="12"/>
  <c r="C194" i="12"/>
  <c r="E193" i="12"/>
  <c r="X193" i="12" s="1"/>
  <c r="E251" i="12"/>
  <c r="X251" i="12" s="1"/>
  <c r="C252" i="12"/>
  <c r="A627" i="12"/>
  <c r="D597" i="12"/>
  <c r="B597" i="12"/>
  <c r="A628" i="12"/>
  <c r="D598" i="12"/>
  <c r="B598" i="12"/>
  <c r="A596" i="12"/>
  <c r="D566" i="12"/>
  <c r="B566" i="12"/>
  <c r="A580" i="12"/>
  <c r="D550" i="12"/>
  <c r="B550" i="12"/>
  <c r="A584" i="12"/>
  <c r="D554" i="12"/>
  <c r="B554" i="12"/>
  <c r="C133" i="12"/>
  <c r="E133" i="12" s="1"/>
  <c r="X133" i="12" s="1"/>
  <c r="C49" i="12"/>
  <c r="E49" i="12" s="1"/>
  <c r="X49" i="12" s="1"/>
  <c r="C108" i="12"/>
  <c r="E108" i="12" s="1"/>
  <c r="X108" i="12" s="1"/>
  <c r="C21" i="12"/>
  <c r="E21" i="12" s="1"/>
  <c r="X21" i="12" s="1"/>
  <c r="C76" i="12" l="1"/>
  <c r="E76" i="12" s="1"/>
  <c r="X76" i="12" s="1"/>
  <c r="Y76" i="12" s="1"/>
  <c r="Y483" i="12"/>
  <c r="Y396" i="12"/>
  <c r="Y425" i="12"/>
  <c r="Y133" i="12"/>
  <c r="Y222" i="12"/>
  <c r="Y280" i="12"/>
  <c r="Y309" i="12"/>
  <c r="Y49" i="12"/>
  <c r="Y367" i="12"/>
  <c r="Y21" i="12"/>
  <c r="Y108" i="12"/>
  <c r="Y251" i="12"/>
  <c r="Y454" i="12"/>
  <c r="Y193" i="12"/>
  <c r="Y338" i="12"/>
  <c r="A651" i="12"/>
  <c r="D621" i="12"/>
  <c r="B621" i="12"/>
  <c r="A607" i="12"/>
  <c r="D577" i="12"/>
  <c r="B577" i="12"/>
  <c r="A633" i="12"/>
  <c r="D603" i="12"/>
  <c r="B603" i="12"/>
  <c r="A658" i="12"/>
  <c r="D628" i="12"/>
  <c r="B628" i="12"/>
  <c r="E368" i="12"/>
  <c r="X368" i="12" s="1"/>
  <c r="C369" i="12"/>
  <c r="A642" i="12"/>
  <c r="D612" i="12"/>
  <c r="B612" i="12"/>
  <c r="A602" i="12"/>
  <c r="C572" i="12"/>
  <c r="E572" i="12" s="1"/>
  <c r="X572" i="12" s="1"/>
  <c r="D572" i="12"/>
  <c r="B572" i="12"/>
  <c r="A618" i="12"/>
  <c r="D588" i="12"/>
  <c r="B588" i="12"/>
  <c r="A641" i="12"/>
  <c r="D611" i="12"/>
  <c r="B611" i="12"/>
  <c r="A647" i="12"/>
  <c r="B617" i="12"/>
  <c r="D617" i="12"/>
  <c r="A614" i="12"/>
  <c r="D584" i="12"/>
  <c r="B584" i="12"/>
  <c r="A606" i="12"/>
  <c r="D576" i="12"/>
  <c r="B576" i="12"/>
  <c r="E455" i="12"/>
  <c r="X455" i="12" s="1"/>
  <c r="C456" i="12"/>
  <c r="E310" i="12"/>
  <c r="X310" i="12" s="1"/>
  <c r="C311" i="12"/>
  <c r="A630" i="12"/>
  <c r="D600" i="12"/>
  <c r="B600" i="12"/>
  <c r="A657" i="12"/>
  <c r="D627" i="12"/>
  <c r="B627" i="12"/>
  <c r="A646" i="12"/>
  <c r="D616" i="12"/>
  <c r="B616" i="12"/>
  <c r="C253" i="12"/>
  <c r="E252" i="12"/>
  <c r="X252" i="12" s="1"/>
  <c r="A659" i="12"/>
  <c r="B629" i="12"/>
  <c r="D629" i="12"/>
  <c r="A634" i="12"/>
  <c r="D604" i="12"/>
  <c r="B604" i="12"/>
  <c r="A645" i="12"/>
  <c r="D615" i="12"/>
  <c r="B615" i="12"/>
  <c r="A639" i="12"/>
  <c r="D609" i="12"/>
  <c r="B609" i="12"/>
  <c r="A638" i="12"/>
  <c r="D608" i="12"/>
  <c r="B608" i="12"/>
  <c r="A610" i="12"/>
  <c r="D580" i="12"/>
  <c r="B580" i="12"/>
  <c r="E513" i="12"/>
  <c r="X513" i="12" s="1"/>
  <c r="C514" i="12"/>
  <c r="D710" i="12"/>
  <c r="B710" i="12"/>
  <c r="A631" i="12"/>
  <c r="D601" i="12"/>
  <c r="B601" i="12"/>
  <c r="E426" i="12"/>
  <c r="X426" i="12" s="1"/>
  <c r="C427" i="12"/>
  <c r="A654" i="12"/>
  <c r="D624" i="12"/>
  <c r="B624" i="12"/>
  <c r="C195" i="12"/>
  <c r="E194" i="12"/>
  <c r="X194" i="12" s="1"/>
  <c r="E484" i="12"/>
  <c r="X484" i="12" s="1"/>
  <c r="C485" i="12"/>
  <c r="A653" i="12"/>
  <c r="D623" i="12"/>
  <c r="B623" i="12"/>
  <c r="A643" i="12"/>
  <c r="D613" i="12"/>
  <c r="B613" i="12"/>
  <c r="E223" i="12"/>
  <c r="X223" i="12" s="1"/>
  <c r="C224" i="12"/>
  <c r="C282" i="12"/>
  <c r="E281" i="12"/>
  <c r="X281" i="12" s="1"/>
  <c r="E397" i="12"/>
  <c r="X397" i="12" s="1"/>
  <c r="C398" i="12"/>
  <c r="A655" i="12"/>
  <c r="D625" i="12"/>
  <c r="B625" i="12"/>
  <c r="E542" i="12"/>
  <c r="X542" i="12" s="1"/>
  <c r="C543" i="12"/>
  <c r="A626" i="12"/>
  <c r="D596" i="12"/>
  <c r="B596" i="12"/>
  <c r="A622" i="12"/>
  <c r="D592" i="12"/>
  <c r="B592" i="12"/>
  <c r="A635" i="12"/>
  <c r="B605" i="12"/>
  <c r="D605" i="12"/>
  <c r="E339" i="12"/>
  <c r="X339" i="12" s="1"/>
  <c r="C340" i="12"/>
  <c r="A619" i="12"/>
  <c r="D589" i="12"/>
  <c r="B589" i="12"/>
  <c r="C134" i="12"/>
  <c r="E134" i="12" s="1"/>
  <c r="X134" i="12" s="1"/>
  <c r="C109" i="12"/>
  <c r="E109" i="12" s="1"/>
  <c r="X109" i="12" s="1"/>
  <c r="C77" i="12"/>
  <c r="E77" i="12" s="1"/>
  <c r="X77" i="12" s="1"/>
  <c r="C50" i="12"/>
  <c r="E50" i="12" s="1"/>
  <c r="X50" i="12" s="1"/>
  <c r="C22" i="12"/>
  <c r="E22" i="12" s="1"/>
  <c r="X22" i="12" s="1"/>
  <c r="C135" i="12" l="1"/>
  <c r="E135" i="12" s="1"/>
  <c r="X135" i="12" s="1"/>
  <c r="Y135" i="12" s="1"/>
  <c r="Y252" i="12"/>
  <c r="Y22" i="12"/>
  <c r="Y455" i="12"/>
  <c r="Y368" i="12"/>
  <c r="Y77" i="12"/>
  <c r="Y281" i="12"/>
  <c r="Y194" i="12"/>
  <c r="Y513" i="12"/>
  <c r="Y339" i="12"/>
  <c r="Y134" i="12"/>
  <c r="Y50" i="12"/>
  <c r="Y223" i="12"/>
  <c r="Y572" i="12"/>
  <c r="Y310" i="12"/>
  <c r="Y484" i="12"/>
  <c r="Y397" i="12"/>
  <c r="Y109" i="12"/>
  <c r="Y542" i="12"/>
  <c r="Y426" i="12"/>
  <c r="A652" i="12"/>
  <c r="D622" i="12"/>
  <c r="B622" i="12"/>
  <c r="E340" i="12"/>
  <c r="X340" i="12" s="1"/>
  <c r="C341" i="12"/>
  <c r="E543" i="12"/>
  <c r="X543" i="12" s="1"/>
  <c r="C544" i="12"/>
  <c r="A684" i="12"/>
  <c r="B654" i="12"/>
  <c r="D654" i="12"/>
  <c r="E456" i="12"/>
  <c r="X456" i="12" s="1"/>
  <c r="C457" i="12"/>
  <c r="A675" i="12"/>
  <c r="D645" i="12"/>
  <c r="B645" i="12"/>
  <c r="A673" i="12"/>
  <c r="D643" i="12"/>
  <c r="B643" i="12"/>
  <c r="A676" i="12"/>
  <c r="D646" i="12"/>
  <c r="B646" i="12"/>
  <c r="A677" i="12"/>
  <c r="D647" i="12"/>
  <c r="B647" i="12"/>
  <c r="A632" i="12"/>
  <c r="D602" i="12"/>
  <c r="B602" i="12"/>
  <c r="C602" i="12"/>
  <c r="E602" i="12" s="1"/>
  <c r="X602" i="12" s="1"/>
  <c r="A663" i="12"/>
  <c r="D633" i="12"/>
  <c r="B633" i="12"/>
  <c r="E427" i="12"/>
  <c r="X427" i="12" s="1"/>
  <c r="C428" i="12"/>
  <c r="A685" i="12"/>
  <c r="D655" i="12"/>
  <c r="B655" i="12"/>
  <c r="A640" i="12"/>
  <c r="D610" i="12"/>
  <c r="B610" i="12"/>
  <c r="A665" i="12"/>
  <c r="D635" i="12"/>
  <c r="B635" i="12"/>
  <c r="E398" i="12"/>
  <c r="X398" i="12" s="1"/>
  <c r="C399" i="12"/>
  <c r="A683" i="12"/>
  <c r="B653" i="12"/>
  <c r="D653" i="12"/>
  <c r="A661" i="12"/>
  <c r="D631" i="12"/>
  <c r="B631" i="12"/>
  <c r="A668" i="12"/>
  <c r="D638" i="12"/>
  <c r="B638" i="12"/>
  <c r="A664" i="12"/>
  <c r="D634" i="12"/>
  <c r="B634" i="12"/>
  <c r="A687" i="12"/>
  <c r="D657" i="12"/>
  <c r="B657" i="12"/>
  <c r="A636" i="12"/>
  <c r="B606" i="12"/>
  <c r="D606" i="12"/>
  <c r="E485" i="12"/>
  <c r="X485" i="12" s="1"/>
  <c r="C486" i="12"/>
  <c r="A671" i="12"/>
  <c r="B641" i="12"/>
  <c r="D641" i="12"/>
  <c r="A672" i="12"/>
  <c r="B642" i="12"/>
  <c r="D642" i="12"/>
  <c r="E369" i="12"/>
  <c r="X369" i="12" s="1"/>
  <c r="C370" i="12"/>
  <c r="A637" i="12"/>
  <c r="D607" i="12"/>
  <c r="B607" i="12"/>
  <c r="E514" i="12"/>
  <c r="X514" i="12" s="1"/>
  <c r="C515" i="12"/>
  <c r="A689" i="12"/>
  <c r="D659" i="12"/>
  <c r="B659" i="12"/>
  <c r="A660" i="12"/>
  <c r="B630" i="12"/>
  <c r="D630" i="12"/>
  <c r="E224" i="12"/>
  <c r="X224" i="12" s="1"/>
  <c r="C225" i="12"/>
  <c r="A669" i="12"/>
  <c r="D639" i="12"/>
  <c r="B639" i="12"/>
  <c r="E311" i="12"/>
  <c r="X311" i="12" s="1"/>
  <c r="C312" i="12"/>
  <c r="E282" i="12"/>
  <c r="X282" i="12" s="1"/>
  <c r="C283" i="12"/>
  <c r="C196" i="12"/>
  <c r="E195" i="12"/>
  <c r="X195" i="12" s="1"/>
  <c r="C254" i="12"/>
  <c r="E253" i="12"/>
  <c r="X253" i="12" s="1"/>
  <c r="A644" i="12"/>
  <c r="D614" i="12"/>
  <c r="B614" i="12"/>
  <c r="A648" i="12"/>
  <c r="B618" i="12"/>
  <c r="D618" i="12"/>
  <c r="A681" i="12"/>
  <c r="D651" i="12"/>
  <c r="B651" i="12"/>
  <c r="A649" i="12"/>
  <c r="D619" i="12"/>
  <c r="B619" i="12"/>
  <c r="C573" i="12"/>
  <c r="A656" i="12"/>
  <c r="D626" i="12"/>
  <c r="B626" i="12"/>
  <c r="A688" i="12"/>
  <c r="D658" i="12"/>
  <c r="B658" i="12"/>
  <c r="C51" i="12"/>
  <c r="E51" i="12" s="1"/>
  <c r="X51" i="12" s="1"/>
  <c r="C78" i="12"/>
  <c r="E78" i="12" s="1"/>
  <c r="X78" i="12" s="1"/>
  <c r="C110" i="12"/>
  <c r="E110" i="12" s="1"/>
  <c r="X110" i="12" s="1"/>
  <c r="C23" i="12"/>
  <c r="E23" i="12" s="1"/>
  <c r="X23" i="12" s="1"/>
  <c r="C152" i="12"/>
  <c r="C136" i="12" l="1"/>
  <c r="E136" i="12" s="1"/>
  <c r="X136" i="12" s="1"/>
  <c r="Y136" i="12" s="1"/>
  <c r="Y398" i="12"/>
  <c r="Y543" i="12"/>
  <c r="Y311" i="12"/>
  <c r="Y340" i="12"/>
  <c r="Y485" i="12"/>
  <c r="Y427" i="12"/>
  <c r="Y282" i="12"/>
  <c r="Y514" i="12"/>
  <c r="Y253" i="12"/>
  <c r="Y110" i="12"/>
  <c r="Y369" i="12"/>
  <c r="Y456" i="12"/>
  <c r="Y23" i="12"/>
  <c r="Y224" i="12"/>
  <c r="Y78" i="12"/>
  <c r="Y195" i="12"/>
  <c r="Y51" i="12"/>
  <c r="E283" i="12"/>
  <c r="X283" i="12" s="1"/>
  <c r="C284" i="12"/>
  <c r="A686" i="12"/>
  <c r="D656" i="12"/>
  <c r="B656" i="12"/>
  <c r="E312" i="12"/>
  <c r="X312" i="12" s="1"/>
  <c r="C313" i="12"/>
  <c r="Y602" i="12"/>
  <c r="A714" i="12"/>
  <c r="D684" i="12"/>
  <c r="B684" i="12"/>
  <c r="A666" i="12"/>
  <c r="D636" i="12"/>
  <c r="B636" i="12"/>
  <c r="E573" i="12"/>
  <c r="X573" i="12" s="1"/>
  <c r="C574" i="12"/>
  <c r="A719" i="12"/>
  <c r="B689" i="12"/>
  <c r="D689" i="12"/>
  <c r="A702" i="12"/>
  <c r="D672" i="12"/>
  <c r="B672" i="12"/>
  <c r="A691" i="12"/>
  <c r="D661" i="12"/>
  <c r="B661" i="12"/>
  <c r="E544" i="12"/>
  <c r="X544" i="12" s="1"/>
  <c r="C545" i="12"/>
  <c r="A698" i="12"/>
  <c r="D668" i="12"/>
  <c r="B668" i="12"/>
  <c r="E515" i="12"/>
  <c r="X515" i="12" s="1"/>
  <c r="C516" i="12"/>
  <c r="A717" i="12"/>
  <c r="D687" i="12"/>
  <c r="B687" i="12"/>
  <c r="A670" i="12"/>
  <c r="D640" i="12"/>
  <c r="B640" i="12"/>
  <c r="A693" i="12"/>
  <c r="D663" i="12"/>
  <c r="B663" i="12"/>
  <c r="A662" i="12"/>
  <c r="C632" i="12"/>
  <c r="E632" i="12" s="1"/>
  <c r="X632" i="12" s="1"/>
  <c r="D632" i="12"/>
  <c r="B632" i="12"/>
  <c r="A703" i="12"/>
  <c r="D673" i="12"/>
  <c r="B673" i="12"/>
  <c r="C342" i="12"/>
  <c r="E341" i="12"/>
  <c r="X341" i="12" s="1"/>
  <c r="A690" i="12"/>
  <c r="D660" i="12"/>
  <c r="B660" i="12"/>
  <c r="A678" i="12"/>
  <c r="D648" i="12"/>
  <c r="B648" i="12"/>
  <c r="A713" i="12"/>
  <c r="D683" i="12"/>
  <c r="B683" i="12"/>
  <c r="A706" i="12"/>
  <c r="D676" i="12"/>
  <c r="B676" i="12"/>
  <c r="A674" i="12"/>
  <c r="D644" i="12"/>
  <c r="B644" i="12"/>
  <c r="A699" i="12"/>
  <c r="D669" i="12"/>
  <c r="B669" i="12"/>
  <c r="A701" i="12"/>
  <c r="D671" i="12"/>
  <c r="B671" i="12"/>
  <c r="E399" i="12"/>
  <c r="X399" i="12" s="1"/>
  <c r="C400" i="12"/>
  <c r="A715" i="12"/>
  <c r="D685" i="12"/>
  <c r="B685" i="12"/>
  <c r="A695" i="12"/>
  <c r="B665" i="12"/>
  <c r="D665" i="12"/>
  <c r="A679" i="12"/>
  <c r="D649" i="12"/>
  <c r="B649" i="12"/>
  <c r="C226" i="12"/>
  <c r="E225" i="12"/>
  <c r="X225" i="12" s="1"/>
  <c r="E486" i="12"/>
  <c r="X486" i="12" s="1"/>
  <c r="C487" i="12"/>
  <c r="A694" i="12"/>
  <c r="D664" i="12"/>
  <c r="B664" i="12"/>
  <c r="E428" i="12"/>
  <c r="X428" i="12" s="1"/>
  <c r="C429" i="12"/>
  <c r="C255" i="12"/>
  <c r="E254" i="12"/>
  <c r="X254" i="12" s="1"/>
  <c r="A667" i="12"/>
  <c r="D637" i="12"/>
  <c r="B637" i="12"/>
  <c r="A707" i="12"/>
  <c r="B677" i="12"/>
  <c r="D677" i="12"/>
  <c r="A705" i="12"/>
  <c r="D675" i="12"/>
  <c r="B675" i="12"/>
  <c r="A682" i="12"/>
  <c r="D652" i="12"/>
  <c r="B652" i="12"/>
  <c r="E370" i="12"/>
  <c r="X370" i="12" s="1"/>
  <c r="C371" i="12"/>
  <c r="E457" i="12"/>
  <c r="X457" i="12" s="1"/>
  <c r="C458" i="12"/>
  <c r="C603" i="12"/>
  <c r="A718" i="12"/>
  <c r="D688" i="12"/>
  <c r="B688" i="12"/>
  <c r="A711" i="12"/>
  <c r="D681" i="12"/>
  <c r="B681" i="12"/>
  <c r="C197" i="12"/>
  <c r="E196" i="12"/>
  <c r="X196" i="12" s="1"/>
  <c r="C153" i="12"/>
  <c r="E153" i="12" s="1"/>
  <c r="X153" i="12" s="1"/>
  <c r="E152" i="12"/>
  <c r="X152" i="12" s="1"/>
  <c r="C79" i="12"/>
  <c r="E79" i="12" s="1"/>
  <c r="X79" i="12" s="1"/>
  <c r="C111" i="12"/>
  <c r="E111" i="12" s="1"/>
  <c r="X111" i="12" s="1"/>
  <c r="C52" i="12"/>
  <c r="E52" i="12" s="1"/>
  <c r="X52" i="12" s="1"/>
  <c r="C24" i="12"/>
  <c r="E24" i="12" s="1"/>
  <c r="X24" i="12" s="1"/>
  <c r="C137" i="12" l="1"/>
  <c r="E137" i="12" s="1"/>
  <c r="X137" i="12" s="1"/>
  <c r="Y137" i="12" s="1"/>
  <c r="C633" i="12"/>
  <c r="E633" i="12" s="1"/>
  <c r="X633" i="12" s="1"/>
  <c r="Y254" i="12"/>
  <c r="Y515" i="12"/>
  <c r="Y24" i="12"/>
  <c r="Y428" i="12"/>
  <c r="Y312" i="12"/>
  <c r="Y399" i="12"/>
  <c r="Y196" i="12"/>
  <c r="Y111" i="12"/>
  <c r="Y573" i="12"/>
  <c r="Y153" i="12"/>
  <c r="Y52" i="12"/>
  <c r="Y79" i="12"/>
  <c r="Y341" i="12"/>
  <c r="Y544" i="12"/>
  <c r="Y225" i="12"/>
  <c r="Y370" i="12"/>
  <c r="Y152" i="12"/>
  <c r="Y457" i="12"/>
  <c r="Y486" i="12"/>
  <c r="Y283" i="12"/>
  <c r="E429" i="12"/>
  <c r="X429" i="12" s="1"/>
  <c r="C430" i="12"/>
  <c r="E458" i="12"/>
  <c r="X458" i="12" s="1"/>
  <c r="C459" i="12"/>
  <c r="A720" i="12"/>
  <c r="B690" i="12"/>
  <c r="D690" i="12"/>
  <c r="B702" i="12"/>
  <c r="D702" i="12"/>
  <c r="B714" i="12"/>
  <c r="D714" i="12"/>
  <c r="A704" i="12"/>
  <c r="D674" i="12"/>
  <c r="B674" i="12"/>
  <c r="A709" i="12"/>
  <c r="D679" i="12"/>
  <c r="B679" i="12"/>
  <c r="E603" i="12"/>
  <c r="X603" i="12" s="1"/>
  <c r="C604" i="12"/>
  <c r="B701" i="12"/>
  <c r="D701" i="12"/>
  <c r="D706" i="12"/>
  <c r="B706" i="12"/>
  <c r="C343" i="12"/>
  <c r="E342" i="12"/>
  <c r="X342" i="12" s="1"/>
  <c r="D693" i="12"/>
  <c r="B693" i="12"/>
  <c r="C314" i="12"/>
  <c r="E313" i="12"/>
  <c r="X313" i="12" s="1"/>
  <c r="D718" i="12"/>
  <c r="B718" i="12"/>
  <c r="E516" i="12"/>
  <c r="X516" i="12" s="1"/>
  <c r="C517" i="12"/>
  <c r="C198" i="12"/>
  <c r="E197" i="12"/>
  <c r="X197" i="12" s="1"/>
  <c r="C372" i="12"/>
  <c r="E371" i="12"/>
  <c r="X371" i="12" s="1"/>
  <c r="D707" i="12"/>
  <c r="B707" i="12"/>
  <c r="D698" i="12"/>
  <c r="B698" i="12"/>
  <c r="D719" i="12"/>
  <c r="B719" i="12"/>
  <c r="D694" i="12"/>
  <c r="B694" i="12"/>
  <c r="E545" i="12"/>
  <c r="X545" i="12" s="1"/>
  <c r="C546" i="12"/>
  <c r="E574" i="12"/>
  <c r="X574" i="12" s="1"/>
  <c r="C575" i="12"/>
  <c r="E487" i="12"/>
  <c r="X487" i="12" s="1"/>
  <c r="C488" i="12"/>
  <c r="D695" i="12"/>
  <c r="B695" i="12"/>
  <c r="B713" i="12"/>
  <c r="D713" i="12"/>
  <c r="C256" i="12"/>
  <c r="E255" i="12"/>
  <c r="X255" i="12" s="1"/>
  <c r="A692" i="12"/>
  <c r="C662" i="12"/>
  <c r="E662" i="12" s="1"/>
  <c r="X662" i="12" s="1"/>
  <c r="D662" i="12"/>
  <c r="B662" i="12"/>
  <c r="D705" i="12"/>
  <c r="B705" i="12"/>
  <c r="D699" i="12"/>
  <c r="B699" i="12"/>
  <c r="D703" i="12"/>
  <c r="B703" i="12"/>
  <c r="A700" i="12"/>
  <c r="D670" i="12"/>
  <c r="B670" i="12"/>
  <c r="A716" i="12"/>
  <c r="D686" i="12"/>
  <c r="B686" i="12"/>
  <c r="E284" i="12"/>
  <c r="X284" i="12" s="1"/>
  <c r="C285" i="12"/>
  <c r="D711" i="12"/>
  <c r="B711" i="12"/>
  <c r="A712" i="12"/>
  <c r="D682" i="12"/>
  <c r="B682" i="12"/>
  <c r="A697" i="12"/>
  <c r="D667" i="12"/>
  <c r="B667" i="12"/>
  <c r="C227" i="12"/>
  <c r="E226" i="12"/>
  <c r="X226" i="12" s="1"/>
  <c r="D715" i="12"/>
  <c r="B715" i="12"/>
  <c r="D691" i="12"/>
  <c r="B691" i="12"/>
  <c r="A721" i="12"/>
  <c r="E400" i="12"/>
  <c r="X400" i="12" s="1"/>
  <c r="C401" i="12"/>
  <c r="A708" i="12"/>
  <c r="B678" i="12"/>
  <c r="D678" i="12"/>
  <c r="Y632" i="12"/>
  <c r="D717" i="12"/>
  <c r="B717" i="12"/>
  <c r="A696" i="12"/>
  <c r="B666" i="12"/>
  <c r="D666" i="12"/>
  <c r="C154" i="12"/>
  <c r="E154" i="12" s="1"/>
  <c r="X154" i="12" s="1"/>
  <c r="C53" i="12"/>
  <c r="E53" i="12" s="1"/>
  <c r="X53" i="12" s="1"/>
  <c r="C112" i="12"/>
  <c r="E112" i="12" s="1"/>
  <c r="X112" i="12" s="1"/>
  <c r="C80" i="12"/>
  <c r="E80" i="12" s="1"/>
  <c r="X80" i="12" s="1"/>
  <c r="C25" i="12"/>
  <c r="E25" i="12" s="1"/>
  <c r="X25" i="12" s="1"/>
  <c r="C138" i="12" l="1"/>
  <c r="E138" i="12" s="1"/>
  <c r="X138" i="12" s="1"/>
  <c r="Y138" i="12" s="1"/>
  <c r="C634" i="12"/>
  <c r="C635" i="12" s="1"/>
  <c r="Y226" i="12"/>
  <c r="Y371" i="12"/>
  <c r="Y342" i="12"/>
  <c r="Y458" i="12"/>
  <c r="Y574" i="12"/>
  <c r="Y25" i="12"/>
  <c r="Y662" i="12"/>
  <c r="Y197" i="12"/>
  <c r="Y429" i="12"/>
  <c r="Y487" i="12"/>
  <c r="Y80" i="12"/>
  <c r="Y545" i="12"/>
  <c r="Y112" i="12"/>
  <c r="Y255" i="12"/>
  <c r="Y603" i="12"/>
  <c r="Y516" i="12"/>
  <c r="Y53" i="12"/>
  <c r="Y400" i="12"/>
  <c r="Y284" i="12"/>
  <c r="Y154" i="12"/>
  <c r="Y633" i="12"/>
  <c r="Y313" i="12"/>
  <c r="D692" i="12"/>
  <c r="C692" i="12"/>
  <c r="E692" i="12" s="1"/>
  <c r="X692" i="12" s="1"/>
  <c r="B692" i="12"/>
  <c r="C373" i="12"/>
  <c r="E372" i="12"/>
  <c r="X372" i="12" s="1"/>
  <c r="C286" i="12"/>
  <c r="E285" i="12"/>
  <c r="X285" i="12" s="1"/>
  <c r="C344" i="12"/>
  <c r="E343" i="12"/>
  <c r="X343" i="12" s="1"/>
  <c r="D708" i="12"/>
  <c r="B708" i="12"/>
  <c r="C199" i="12"/>
  <c r="E198" i="12"/>
  <c r="X198" i="12" s="1"/>
  <c r="C228" i="12"/>
  <c r="E227" i="12"/>
  <c r="X227" i="12" s="1"/>
  <c r="E401" i="12"/>
  <c r="X401" i="12" s="1"/>
  <c r="C402" i="12"/>
  <c r="E517" i="12"/>
  <c r="X517" i="12" s="1"/>
  <c r="C518" i="12"/>
  <c r="E256" i="12"/>
  <c r="X256" i="12" s="1"/>
  <c r="C257" i="12"/>
  <c r="D697" i="12"/>
  <c r="B697" i="12"/>
  <c r="D709" i="12"/>
  <c r="B709" i="12"/>
  <c r="D720" i="12"/>
  <c r="B720" i="12"/>
  <c r="E546" i="12"/>
  <c r="X546" i="12" s="1"/>
  <c r="C547" i="12"/>
  <c r="C663" i="12"/>
  <c r="D716" i="12"/>
  <c r="B716" i="12"/>
  <c r="E459" i="12"/>
  <c r="X459" i="12" s="1"/>
  <c r="C460" i="12"/>
  <c r="E604" i="12"/>
  <c r="X604" i="12" s="1"/>
  <c r="C605" i="12"/>
  <c r="D721" i="12"/>
  <c r="B721" i="12"/>
  <c r="E488" i="12"/>
  <c r="X488" i="12" s="1"/>
  <c r="C489" i="12"/>
  <c r="D696" i="12"/>
  <c r="B696" i="12"/>
  <c r="E430" i="12"/>
  <c r="X430" i="12" s="1"/>
  <c r="C431" i="12"/>
  <c r="E575" i="12"/>
  <c r="X575" i="12" s="1"/>
  <c r="C576" i="12"/>
  <c r="E314" i="12"/>
  <c r="X314" i="12" s="1"/>
  <c r="C315" i="12"/>
  <c r="D704" i="12"/>
  <c r="B704" i="12"/>
  <c r="D712" i="12"/>
  <c r="B712" i="12"/>
  <c r="D700" i="12"/>
  <c r="B700" i="12"/>
  <c r="C155" i="12"/>
  <c r="E155" i="12" s="1"/>
  <c r="X155" i="12" s="1"/>
  <c r="C81" i="12"/>
  <c r="E81" i="12" s="1"/>
  <c r="X81" i="12" s="1"/>
  <c r="C113" i="12"/>
  <c r="E113" i="12" s="1"/>
  <c r="X113" i="12" s="1"/>
  <c r="C54" i="12"/>
  <c r="E54" i="12" s="1"/>
  <c r="X54" i="12" s="1"/>
  <c r="C26" i="12"/>
  <c r="E26" i="12" s="1"/>
  <c r="X26" i="12" s="1"/>
  <c r="C139" i="12" l="1"/>
  <c r="E139" i="12" s="1"/>
  <c r="X139" i="12" s="1"/>
  <c r="Y139" i="12" s="1"/>
  <c r="E634" i="12"/>
  <c r="X634" i="12" s="1"/>
  <c r="Y634" i="12" s="1"/>
  <c r="C156" i="12"/>
  <c r="E156" i="12" s="1"/>
  <c r="X156" i="12" s="1"/>
  <c r="Y156" i="12" s="1"/>
  <c r="Y113" i="12"/>
  <c r="Y81" i="12"/>
  <c r="Y314" i="12"/>
  <c r="Y604" i="12"/>
  <c r="Y692" i="12"/>
  <c r="Y198" i="12"/>
  <c r="C693" i="12"/>
  <c r="E693" i="12" s="1"/>
  <c r="X693" i="12" s="1"/>
  <c r="Y575" i="12"/>
  <c r="Y459" i="12"/>
  <c r="Y343" i="12"/>
  <c r="Y155" i="12"/>
  <c r="Y256" i="12"/>
  <c r="Y430" i="12"/>
  <c r="Y285" i="12"/>
  <c r="Y372" i="12"/>
  <c r="Y517" i="12"/>
  <c r="Y401" i="12"/>
  <c r="Y26" i="12"/>
  <c r="Y546" i="12"/>
  <c r="Y54" i="12"/>
  <c r="Y488" i="12"/>
  <c r="Y227" i="12"/>
  <c r="E663" i="12"/>
  <c r="X663" i="12" s="1"/>
  <c r="C664" i="12"/>
  <c r="C258" i="12"/>
  <c r="E257" i="12"/>
  <c r="X257" i="12" s="1"/>
  <c r="C345" i="12"/>
  <c r="E344" i="12"/>
  <c r="X344" i="12" s="1"/>
  <c r="E547" i="12"/>
  <c r="X547" i="12" s="1"/>
  <c r="C548" i="12"/>
  <c r="C316" i="12"/>
  <c r="E315" i="12"/>
  <c r="X315" i="12" s="1"/>
  <c r="E402" i="12"/>
  <c r="X402" i="12" s="1"/>
  <c r="C403" i="12"/>
  <c r="E286" i="12"/>
  <c r="X286" i="12" s="1"/>
  <c r="C287" i="12"/>
  <c r="E635" i="12"/>
  <c r="X635" i="12" s="1"/>
  <c r="C636" i="12"/>
  <c r="E605" i="12"/>
  <c r="X605" i="12" s="1"/>
  <c r="C606" i="12"/>
  <c r="E576" i="12"/>
  <c r="X576" i="12" s="1"/>
  <c r="C577" i="12"/>
  <c r="C374" i="12"/>
  <c r="E373" i="12"/>
  <c r="X373" i="12" s="1"/>
  <c r="E518" i="12"/>
  <c r="X518" i="12" s="1"/>
  <c r="C519" i="12"/>
  <c r="E460" i="12"/>
  <c r="X460" i="12" s="1"/>
  <c r="C461" i="12"/>
  <c r="C229" i="12"/>
  <c r="E228" i="12"/>
  <c r="X228" i="12" s="1"/>
  <c r="E489" i="12"/>
  <c r="X489" i="12" s="1"/>
  <c r="C490" i="12"/>
  <c r="E431" i="12"/>
  <c r="X431" i="12" s="1"/>
  <c r="C432" i="12"/>
  <c r="C200" i="12"/>
  <c r="E199" i="12"/>
  <c r="X199" i="12" s="1"/>
  <c r="C140" i="12"/>
  <c r="E140" i="12" s="1"/>
  <c r="X140" i="12" s="1"/>
  <c r="C55" i="12"/>
  <c r="E55" i="12" s="1"/>
  <c r="X55" i="12" s="1"/>
  <c r="C114" i="12"/>
  <c r="E114" i="12" s="1"/>
  <c r="X114" i="12" s="1"/>
  <c r="C82" i="12"/>
  <c r="E82" i="12" s="1"/>
  <c r="X82" i="12" s="1"/>
  <c r="C27" i="12"/>
  <c r="E27" i="12" s="1"/>
  <c r="X27" i="12" s="1"/>
  <c r="C157" i="12" l="1"/>
  <c r="E157" i="12" s="1"/>
  <c r="X157" i="12" s="1"/>
  <c r="Y157" i="12" s="1"/>
  <c r="C694" i="12"/>
  <c r="E694" i="12" s="1"/>
  <c r="X694" i="12" s="1"/>
  <c r="Y431" i="12"/>
  <c r="Y576" i="12"/>
  <c r="Y693" i="12"/>
  <c r="Y489" i="12"/>
  <c r="Y605" i="12"/>
  <c r="Y547" i="12"/>
  <c r="Y27" i="12"/>
  <c r="Y228" i="12"/>
  <c r="Y344" i="12"/>
  <c r="Y82" i="12"/>
  <c r="Y635" i="12"/>
  <c r="Y257" i="12"/>
  <c r="Y114" i="12"/>
  <c r="Y460" i="12"/>
  <c r="Y286" i="12"/>
  <c r="Y55" i="12"/>
  <c r="Y140" i="12"/>
  <c r="Y518" i="12"/>
  <c r="Y402" i="12"/>
  <c r="Y663" i="12"/>
  <c r="Y199" i="12"/>
  <c r="Y373" i="12"/>
  <c r="Y315" i="12"/>
  <c r="C201" i="12"/>
  <c r="E200" i="12"/>
  <c r="X200" i="12" s="1"/>
  <c r="C375" i="12"/>
  <c r="E374" i="12"/>
  <c r="X374" i="12" s="1"/>
  <c r="E316" i="12"/>
  <c r="X316" i="12" s="1"/>
  <c r="C317" i="12"/>
  <c r="E432" i="12"/>
  <c r="X432" i="12" s="1"/>
  <c r="C433" i="12"/>
  <c r="E577" i="12"/>
  <c r="X577" i="12" s="1"/>
  <c r="C578" i="12"/>
  <c r="E490" i="12"/>
  <c r="X490" i="12" s="1"/>
  <c r="C491" i="12"/>
  <c r="E606" i="12"/>
  <c r="X606" i="12" s="1"/>
  <c r="C607" i="12"/>
  <c r="E548" i="12"/>
  <c r="X548" i="12" s="1"/>
  <c r="C549" i="12"/>
  <c r="E636" i="12"/>
  <c r="X636" i="12" s="1"/>
  <c r="C637" i="12"/>
  <c r="C230" i="12"/>
  <c r="E229" i="12"/>
  <c r="X229" i="12" s="1"/>
  <c r="E345" i="12"/>
  <c r="X345" i="12" s="1"/>
  <c r="C346" i="12"/>
  <c r="E461" i="12"/>
  <c r="X461" i="12" s="1"/>
  <c r="C462" i="12"/>
  <c r="C288" i="12"/>
  <c r="E287" i="12"/>
  <c r="X287" i="12" s="1"/>
  <c r="E258" i="12"/>
  <c r="X258" i="12" s="1"/>
  <c r="C259" i="12"/>
  <c r="E519" i="12"/>
  <c r="X519" i="12" s="1"/>
  <c r="C520" i="12"/>
  <c r="E403" i="12"/>
  <c r="X403" i="12" s="1"/>
  <c r="C404" i="12"/>
  <c r="E664" i="12"/>
  <c r="X664" i="12" s="1"/>
  <c r="C665" i="12"/>
  <c r="C115" i="12"/>
  <c r="E115" i="12" s="1"/>
  <c r="X115" i="12" s="1"/>
  <c r="C56" i="12"/>
  <c r="E56" i="12" s="1"/>
  <c r="X56" i="12" s="1"/>
  <c r="C83" i="12"/>
  <c r="E83" i="12" s="1"/>
  <c r="X83" i="12" s="1"/>
  <c r="C141" i="12"/>
  <c r="E141" i="12" s="1"/>
  <c r="X141" i="12" s="1"/>
  <c r="C28" i="12"/>
  <c r="E28" i="12" s="1"/>
  <c r="X28" i="12" s="1"/>
  <c r="C158" i="12" l="1"/>
  <c r="E158" i="12" s="1"/>
  <c r="X158" i="12" s="1"/>
  <c r="Y158" i="12" s="1"/>
  <c r="C695" i="12"/>
  <c r="E695" i="12" s="1"/>
  <c r="X695" i="12" s="1"/>
  <c r="Y694" i="12"/>
  <c r="Y229" i="12"/>
  <c r="Y403" i="12"/>
  <c r="Y577" i="12"/>
  <c r="Y345" i="12"/>
  <c r="Y519" i="12"/>
  <c r="Y636" i="12"/>
  <c r="Y432" i="12"/>
  <c r="Y28" i="12"/>
  <c r="Y141" i="12"/>
  <c r="Y258" i="12"/>
  <c r="Y548" i="12"/>
  <c r="Y316" i="12"/>
  <c r="Y664" i="12"/>
  <c r="Y56" i="12"/>
  <c r="Y606" i="12"/>
  <c r="Y83" i="12"/>
  <c r="Y287" i="12"/>
  <c r="Y374" i="12"/>
  <c r="Y115" i="12"/>
  <c r="Y200" i="12"/>
  <c r="Y461" i="12"/>
  <c r="Y490" i="12"/>
  <c r="C405" i="12"/>
  <c r="E404" i="12"/>
  <c r="X404" i="12" s="1"/>
  <c r="E578" i="12"/>
  <c r="X578" i="12" s="1"/>
  <c r="C579" i="12"/>
  <c r="C231" i="12"/>
  <c r="E230" i="12"/>
  <c r="X230" i="12" s="1"/>
  <c r="E520" i="12"/>
  <c r="X520" i="12" s="1"/>
  <c r="C521" i="12"/>
  <c r="E637" i="12"/>
  <c r="X637" i="12" s="1"/>
  <c r="C638" i="12"/>
  <c r="E433" i="12"/>
  <c r="X433" i="12" s="1"/>
  <c r="C434" i="12"/>
  <c r="C260" i="12"/>
  <c r="E259" i="12"/>
  <c r="X259" i="12" s="1"/>
  <c r="E549" i="12"/>
  <c r="X549" i="12" s="1"/>
  <c r="C550" i="12"/>
  <c r="C318" i="12"/>
  <c r="E317" i="12"/>
  <c r="X317" i="12" s="1"/>
  <c r="C347" i="12"/>
  <c r="E346" i="12"/>
  <c r="X346" i="12" s="1"/>
  <c r="E607" i="12"/>
  <c r="X607" i="12" s="1"/>
  <c r="C608" i="12"/>
  <c r="E665" i="12"/>
  <c r="X665" i="12" s="1"/>
  <c r="C666" i="12"/>
  <c r="E288" i="12"/>
  <c r="X288" i="12" s="1"/>
  <c r="C289" i="12"/>
  <c r="E375" i="12"/>
  <c r="X375" i="12" s="1"/>
  <c r="C376" i="12"/>
  <c r="E462" i="12"/>
  <c r="X462" i="12" s="1"/>
  <c r="C463" i="12"/>
  <c r="E491" i="12"/>
  <c r="X491" i="12" s="1"/>
  <c r="C492" i="12"/>
  <c r="C202" i="12"/>
  <c r="E201" i="12"/>
  <c r="X201" i="12" s="1"/>
  <c r="C142" i="12"/>
  <c r="E142" i="12" s="1"/>
  <c r="X142" i="12" s="1"/>
  <c r="C57" i="12"/>
  <c r="E57" i="12" s="1"/>
  <c r="X57" i="12" s="1"/>
  <c r="C84" i="12"/>
  <c r="E84" i="12" s="1"/>
  <c r="X84" i="12" s="1"/>
  <c r="C116" i="12"/>
  <c r="E116" i="12" s="1"/>
  <c r="X116" i="12" s="1"/>
  <c r="C29" i="12"/>
  <c r="E29" i="12" s="1"/>
  <c r="X29" i="12" s="1"/>
  <c r="C159" i="12" l="1"/>
  <c r="E159" i="12" s="1"/>
  <c r="X159" i="12" s="1"/>
  <c r="Y159" i="12" s="1"/>
  <c r="C696" i="12"/>
  <c r="E696" i="12" s="1"/>
  <c r="X696" i="12" s="1"/>
  <c r="Y491" i="12"/>
  <c r="Y607" i="12"/>
  <c r="Y637" i="12"/>
  <c r="Y665" i="12"/>
  <c r="Y462" i="12"/>
  <c r="Y520" i="12"/>
  <c r="Y29" i="12"/>
  <c r="Y317" i="12"/>
  <c r="Y230" i="12"/>
  <c r="Y695" i="12"/>
  <c r="Y201" i="12"/>
  <c r="Y84" i="12"/>
  <c r="Y375" i="12"/>
  <c r="Y549" i="12"/>
  <c r="Y578" i="12"/>
  <c r="Y433" i="12"/>
  <c r="Y346" i="12"/>
  <c r="Y116" i="12"/>
  <c r="Y57" i="12"/>
  <c r="Y259" i="12"/>
  <c r="Y404" i="12"/>
  <c r="Y142" i="12"/>
  <c r="Y288" i="12"/>
  <c r="E666" i="12"/>
  <c r="X666" i="12" s="1"/>
  <c r="C667" i="12"/>
  <c r="E434" i="12"/>
  <c r="X434" i="12" s="1"/>
  <c r="C435" i="12"/>
  <c r="C203" i="12"/>
  <c r="E202" i="12"/>
  <c r="X202" i="12" s="1"/>
  <c r="E492" i="12"/>
  <c r="X492" i="12" s="1"/>
  <c r="C493" i="12"/>
  <c r="E608" i="12"/>
  <c r="X608" i="12" s="1"/>
  <c r="C609" i="12"/>
  <c r="E638" i="12"/>
  <c r="X638" i="12" s="1"/>
  <c r="C639" i="12"/>
  <c r="E463" i="12"/>
  <c r="X463" i="12" s="1"/>
  <c r="C464" i="12"/>
  <c r="E521" i="12"/>
  <c r="X521" i="12" s="1"/>
  <c r="C522" i="12"/>
  <c r="E347" i="12"/>
  <c r="X347" i="12" s="1"/>
  <c r="C348" i="12"/>
  <c r="C319" i="12"/>
  <c r="E318" i="12"/>
  <c r="X318" i="12" s="1"/>
  <c r="E231" i="12"/>
  <c r="X231" i="12" s="1"/>
  <c r="C232" i="12"/>
  <c r="E376" i="12"/>
  <c r="X376" i="12" s="1"/>
  <c r="C377" i="12"/>
  <c r="E550" i="12"/>
  <c r="X550" i="12" s="1"/>
  <c r="C551" i="12"/>
  <c r="E579" i="12"/>
  <c r="X579" i="12" s="1"/>
  <c r="C580" i="12"/>
  <c r="C290" i="12"/>
  <c r="E289" i="12"/>
  <c r="X289" i="12" s="1"/>
  <c r="E260" i="12"/>
  <c r="X260" i="12" s="1"/>
  <c r="C261" i="12"/>
  <c r="C406" i="12"/>
  <c r="E405" i="12"/>
  <c r="X405" i="12" s="1"/>
  <c r="C160" i="12"/>
  <c r="E160" i="12" s="1"/>
  <c r="X160" i="12" s="1"/>
  <c r="C85" i="12"/>
  <c r="E85" i="12" s="1"/>
  <c r="X85" i="12" s="1"/>
  <c r="C143" i="12"/>
  <c r="E143" i="12" s="1"/>
  <c r="X143" i="12" s="1"/>
  <c r="C117" i="12"/>
  <c r="E117" i="12" s="1"/>
  <c r="X117" i="12" s="1"/>
  <c r="C58" i="12"/>
  <c r="E58" i="12" s="1"/>
  <c r="X58" i="12" s="1"/>
  <c r="C30" i="12"/>
  <c r="E30" i="12" s="1"/>
  <c r="X30" i="12" s="1"/>
  <c r="C697" i="12" l="1"/>
  <c r="E697" i="12" s="1"/>
  <c r="X697" i="12" s="1"/>
  <c r="Y638" i="12"/>
  <c r="Y260" i="12"/>
  <c r="Y608" i="12"/>
  <c r="Y289" i="12"/>
  <c r="Y696" i="12"/>
  <c r="Y492" i="12"/>
  <c r="Y231" i="12"/>
  <c r="Y58" i="12"/>
  <c r="Y579" i="12"/>
  <c r="Y347" i="12"/>
  <c r="Y405" i="12"/>
  <c r="Y117" i="12"/>
  <c r="Y143" i="12"/>
  <c r="Y550" i="12"/>
  <c r="Y521" i="12"/>
  <c r="Y434" i="12"/>
  <c r="Y318" i="12"/>
  <c r="Y30" i="12"/>
  <c r="Y202" i="12"/>
  <c r="Y85" i="12"/>
  <c r="Y160" i="12"/>
  <c r="Y376" i="12"/>
  <c r="Y463" i="12"/>
  <c r="Y666" i="12"/>
  <c r="C407" i="12"/>
  <c r="E406" i="12"/>
  <c r="X406" i="12" s="1"/>
  <c r="E319" i="12"/>
  <c r="X319" i="12" s="1"/>
  <c r="C320" i="12"/>
  <c r="C233" i="12"/>
  <c r="E232" i="12"/>
  <c r="X232" i="12" s="1"/>
  <c r="E493" i="12"/>
  <c r="X493" i="12" s="1"/>
  <c r="C494" i="12"/>
  <c r="C262" i="12"/>
  <c r="E261" i="12"/>
  <c r="X261" i="12" s="1"/>
  <c r="C291" i="12"/>
  <c r="E290" i="12"/>
  <c r="X290" i="12" s="1"/>
  <c r="E580" i="12"/>
  <c r="X580" i="12" s="1"/>
  <c r="C581" i="12"/>
  <c r="C349" i="12"/>
  <c r="E348" i="12"/>
  <c r="X348" i="12" s="1"/>
  <c r="E609" i="12"/>
  <c r="X609" i="12" s="1"/>
  <c r="C610" i="12"/>
  <c r="C204" i="12"/>
  <c r="E203" i="12"/>
  <c r="X203" i="12" s="1"/>
  <c r="E639" i="12"/>
  <c r="X639" i="12" s="1"/>
  <c r="C640" i="12"/>
  <c r="E551" i="12"/>
  <c r="X551" i="12" s="1"/>
  <c r="C552" i="12"/>
  <c r="E522" i="12"/>
  <c r="X522" i="12" s="1"/>
  <c r="C523" i="12"/>
  <c r="E435" i="12"/>
  <c r="X435" i="12" s="1"/>
  <c r="C436" i="12"/>
  <c r="C378" i="12"/>
  <c r="E377" i="12"/>
  <c r="X377" i="12" s="1"/>
  <c r="E464" i="12"/>
  <c r="X464" i="12" s="1"/>
  <c r="C465" i="12"/>
  <c r="E667" i="12"/>
  <c r="X667" i="12" s="1"/>
  <c r="C668" i="12"/>
  <c r="C59" i="12"/>
  <c r="E59" i="12" s="1"/>
  <c r="X59" i="12" s="1"/>
  <c r="C118" i="12"/>
  <c r="E118" i="12" s="1"/>
  <c r="X118" i="12" s="1"/>
  <c r="C144" i="12"/>
  <c r="E144" i="12" s="1"/>
  <c r="X144" i="12" s="1"/>
  <c r="C86" i="12"/>
  <c r="E86" i="12" s="1"/>
  <c r="X86" i="12" s="1"/>
  <c r="C161" i="12"/>
  <c r="E161" i="12" s="1"/>
  <c r="X161" i="12" s="1"/>
  <c r="C31" i="12"/>
  <c r="E31" i="12" s="1"/>
  <c r="X31" i="12" s="1"/>
  <c r="C698" i="12" l="1"/>
  <c r="E698" i="12" s="1"/>
  <c r="X698" i="12" s="1"/>
  <c r="Y464" i="12"/>
  <c r="Y493" i="12"/>
  <c r="Y667" i="12"/>
  <c r="Y609" i="12"/>
  <c r="Y697" i="12"/>
  <c r="Y261" i="12"/>
  <c r="Y203" i="12"/>
  <c r="Y348" i="12"/>
  <c r="Y232" i="12"/>
  <c r="Y161" i="12"/>
  <c r="Y435" i="12"/>
  <c r="Y86" i="12"/>
  <c r="Y144" i="12"/>
  <c r="Y522" i="12"/>
  <c r="Y580" i="12"/>
  <c r="Y319" i="12"/>
  <c r="Y377" i="12"/>
  <c r="Y290" i="12"/>
  <c r="Y406" i="12"/>
  <c r="Y639" i="12"/>
  <c r="Y31" i="12"/>
  <c r="Y118" i="12"/>
  <c r="Y59" i="12"/>
  <c r="Y551" i="12"/>
  <c r="E262" i="12"/>
  <c r="X262" i="12" s="1"/>
  <c r="C263" i="12"/>
  <c r="C466" i="12"/>
  <c r="E465" i="12"/>
  <c r="X465" i="12" s="1"/>
  <c r="E494" i="12"/>
  <c r="X494" i="12" s="1"/>
  <c r="C495" i="12"/>
  <c r="E668" i="12"/>
  <c r="X668" i="12" s="1"/>
  <c r="C669" i="12"/>
  <c r="C205" i="12"/>
  <c r="E204" i="12"/>
  <c r="X204" i="12" s="1"/>
  <c r="E610" i="12"/>
  <c r="X610" i="12" s="1"/>
  <c r="C611" i="12"/>
  <c r="E378" i="12"/>
  <c r="X378" i="12" s="1"/>
  <c r="C379" i="12"/>
  <c r="C350" i="12"/>
  <c r="E349" i="12"/>
  <c r="X349" i="12" s="1"/>
  <c r="E233" i="12"/>
  <c r="X233" i="12" s="1"/>
  <c r="C234" i="12"/>
  <c r="E640" i="12"/>
  <c r="X640" i="12" s="1"/>
  <c r="C641" i="12"/>
  <c r="E436" i="12"/>
  <c r="X436" i="12" s="1"/>
  <c r="C437" i="12"/>
  <c r="E523" i="12"/>
  <c r="X523" i="12" s="1"/>
  <c r="C524" i="12"/>
  <c r="E581" i="12"/>
  <c r="X581" i="12" s="1"/>
  <c r="C582" i="12"/>
  <c r="C321" i="12"/>
  <c r="E320" i="12"/>
  <c r="X320" i="12" s="1"/>
  <c r="E552" i="12"/>
  <c r="X552" i="12" s="1"/>
  <c r="C553" i="12"/>
  <c r="C292" i="12"/>
  <c r="E291" i="12"/>
  <c r="X291" i="12" s="1"/>
  <c r="C408" i="12"/>
  <c r="E407" i="12"/>
  <c r="X407" i="12" s="1"/>
  <c r="C162" i="12"/>
  <c r="E162" i="12" s="1"/>
  <c r="X162" i="12" s="1"/>
  <c r="C145" i="12"/>
  <c r="E145" i="12" s="1"/>
  <c r="X145" i="12" s="1"/>
  <c r="C119" i="12"/>
  <c r="E119" i="12" s="1"/>
  <c r="X119" i="12" s="1"/>
  <c r="C60" i="12"/>
  <c r="E60" i="12" s="1"/>
  <c r="X60" i="12" s="1"/>
  <c r="C87" i="12"/>
  <c r="E87" i="12" s="1"/>
  <c r="X87" i="12" s="1"/>
  <c r="F2" i="12"/>
  <c r="F4" i="12"/>
  <c r="F3" i="12"/>
  <c r="F5" i="12"/>
  <c r="C699" i="12" l="1"/>
  <c r="X3" i="12"/>
  <c r="Y3" i="12" s="1"/>
  <c r="X5" i="12"/>
  <c r="Y5" i="12" s="1"/>
  <c r="X4" i="12"/>
  <c r="Y4" i="12" s="1"/>
  <c r="X2" i="12"/>
  <c r="Y640" i="12"/>
  <c r="Y407" i="12"/>
  <c r="Y552" i="12"/>
  <c r="Y233" i="12"/>
  <c r="Y668" i="12"/>
  <c r="Y610" i="12"/>
  <c r="Y320" i="12"/>
  <c r="Y349" i="12"/>
  <c r="Y87" i="12"/>
  <c r="Y494" i="12"/>
  <c r="Y291" i="12"/>
  <c r="Y204" i="12"/>
  <c r="Y119" i="12"/>
  <c r="Y581" i="12"/>
  <c r="Y378" i="12"/>
  <c r="Y60" i="12"/>
  <c r="Y436" i="12"/>
  <c r="Y465" i="12"/>
  <c r="Y145" i="12"/>
  <c r="Y162" i="12"/>
  <c r="Y523" i="12"/>
  <c r="Y698" i="12"/>
  <c r="Y262" i="12"/>
  <c r="E437" i="12"/>
  <c r="X437" i="12" s="1"/>
  <c r="C438" i="12"/>
  <c r="E611" i="12"/>
  <c r="X611" i="12" s="1"/>
  <c r="C612" i="12"/>
  <c r="E641" i="12"/>
  <c r="X641" i="12" s="1"/>
  <c r="C642" i="12"/>
  <c r="C206" i="12"/>
  <c r="E205" i="12"/>
  <c r="X205" i="12" s="1"/>
  <c r="E292" i="12"/>
  <c r="X292" i="12" s="1"/>
  <c r="C293" i="12"/>
  <c r="E553" i="12"/>
  <c r="X553" i="12" s="1"/>
  <c r="C554" i="12"/>
  <c r="C235" i="12"/>
  <c r="E234" i="12"/>
  <c r="X234" i="12" s="1"/>
  <c r="E669" i="12"/>
  <c r="X669" i="12" s="1"/>
  <c r="C670" i="12"/>
  <c r="E495" i="12"/>
  <c r="X495" i="12" s="1"/>
  <c r="C496" i="12"/>
  <c r="E321" i="12"/>
  <c r="X321" i="12" s="1"/>
  <c r="C322" i="12"/>
  <c r="C351" i="12"/>
  <c r="E350" i="12"/>
  <c r="X350" i="12" s="1"/>
  <c r="E582" i="12"/>
  <c r="X582" i="12" s="1"/>
  <c r="C583" i="12"/>
  <c r="E379" i="12"/>
  <c r="X379" i="12" s="1"/>
  <c r="C380" i="12"/>
  <c r="C409" i="12"/>
  <c r="E408" i="12"/>
  <c r="X408" i="12" s="1"/>
  <c r="C467" i="12"/>
  <c r="E466" i="12"/>
  <c r="X466" i="12" s="1"/>
  <c r="E524" i="12"/>
  <c r="X524" i="12" s="1"/>
  <c r="C525" i="12"/>
  <c r="E699" i="12"/>
  <c r="X699" i="12" s="1"/>
  <c r="C700" i="12"/>
  <c r="C264" i="12"/>
  <c r="E263" i="12"/>
  <c r="X263" i="12" s="1"/>
  <c r="Q5" i="12"/>
  <c r="Q4" i="12"/>
  <c r="C88" i="12"/>
  <c r="E88" i="12" s="1"/>
  <c r="X88" i="12" s="1"/>
  <c r="C120" i="12"/>
  <c r="E120" i="12" s="1"/>
  <c r="X120" i="12" s="1"/>
  <c r="C61" i="12"/>
  <c r="E61" i="12" s="1"/>
  <c r="X61" i="12" s="1"/>
  <c r="C146" i="12"/>
  <c r="E146" i="12" s="1"/>
  <c r="X146" i="12" s="1"/>
  <c r="C163" i="12"/>
  <c r="E163" i="12" s="1"/>
  <c r="X163" i="12" s="1"/>
  <c r="Q3" i="12"/>
  <c r="Q2" i="12"/>
  <c r="Y350" i="12" l="1"/>
  <c r="Y163" i="12"/>
  <c r="Y146" i="12"/>
  <c r="Y321" i="12"/>
  <c r="Y205" i="12"/>
  <c r="Y524" i="12"/>
  <c r="Y120" i="12"/>
  <c r="Y466" i="12"/>
  <c r="Y582" i="12"/>
  <c r="Y553" i="12"/>
  <c r="Y495" i="12"/>
  <c r="Y641" i="12"/>
  <c r="Y408" i="12"/>
  <c r="Y699" i="12"/>
  <c r="Y292" i="12"/>
  <c r="Y61" i="12"/>
  <c r="Y88" i="12"/>
  <c r="Y669" i="12"/>
  <c r="Y611" i="12"/>
  <c r="Y234" i="12"/>
  <c r="Y379" i="12"/>
  <c r="Y437" i="12"/>
  <c r="Y263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AB2" i="12"/>
  <c r="Y2" i="12"/>
  <c r="Z2" i="12" s="1"/>
  <c r="E293" i="12"/>
  <c r="X293" i="12" s="1"/>
  <c r="C294" i="12"/>
  <c r="E351" i="12"/>
  <c r="X351" i="12" s="1"/>
  <c r="C352" i="12"/>
  <c r="C323" i="12"/>
  <c r="E322" i="12"/>
  <c r="X322" i="12" s="1"/>
  <c r="C207" i="12"/>
  <c r="E206" i="12"/>
  <c r="X206" i="12" s="1"/>
  <c r="C497" i="12"/>
  <c r="E496" i="12"/>
  <c r="X496" i="12" s="1"/>
  <c r="E642" i="12"/>
  <c r="X642" i="12" s="1"/>
  <c r="C643" i="12"/>
  <c r="E467" i="12"/>
  <c r="X467" i="12" s="1"/>
  <c r="C468" i="12"/>
  <c r="E583" i="12"/>
  <c r="X583" i="12" s="1"/>
  <c r="C584" i="12"/>
  <c r="E264" i="12"/>
  <c r="X264" i="12" s="1"/>
  <c r="C265" i="12"/>
  <c r="E670" i="12"/>
  <c r="X670" i="12" s="1"/>
  <c r="C671" i="12"/>
  <c r="E612" i="12"/>
  <c r="X612" i="12" s="1"/>
  <c r="C613" i="12"/>
  <c r="C410" i="12"/>
  <c r="E409" i="12"/>
  <c r="X409" i="12" s="1"/>
  <c r="E554" i="12"/>
  <c r="X554" i="12" s="1"/>
  <c r="C555" i="12"/>
  <c r="E700" i="12"/>
  <c r="X700" i="12" s="1"/>
  <c r="C701" i="12"/>
  <c r="C381" i="12"/>
  <c r="E380" i="12"/>
  <c r="X380" i="12" s="1"/>
  <c r="C439" i="12"/>
  <c r="E438" i="12"/>
  <c r="X438" i="12" s="1"/>
  <c r="E525" i="12"/>
  <c r="X525" i="12" s="1"/>
  <c r="C526" i="12"/>
  <c r="C236" i="12"/>
  <c r="E235" i="12"/>
  <c r="X235" i="12" s="1"/>
  <c r="C164" i="12"/>
  <c r="E164" i="12" s="1"/>
  <c r="X164" i="12" s="1"/>
  <c r="C147" i="12"/>
  <c r="E147" i="12" s="1"/>
  <c r="X147" i="12" s="1"/>
  <c r="C121" i="12"/>
  <c r="C89" i="12"/>
  <c r="E89" i="12" s="1"/>
  <c r="X89" i="12" s="1"/>
  <c r="Y496" i="12" l="1"/>
  <c r="Y438" i="12"/>
  <c r="Y206" i="12"/>
  <c r="Y642" i="12"/>
  <c r="Y380" i="12"/>
  <c r="Y322" i="12"/>
  <c r="Y612" i="12"/>
  <c r="Y525" i="12"/>
  <c r="Y264" i="12"/>
  <c r="W89" i="12"/>
  <c r="Y670" i="12"/>
  <c r="Y700" i="12"/>
  <c r="Y583" i="12"/>
  <c r="Y351" i="12"/>
  <c r="Y147" i="12"/>
  <c r="Y554" i="12"/>
  <c r="Y293" i="12"/>
  <c r="Y164" i="12"/>
  <c r="Y467" i="12"/>
  <c r="Y235" i="12"/>
  <c r="Y409" i="12"/>
  <c r="AB3" i="12"/>
  <c r="Z3" i="12"/>
  <c r="AC2" i="12" s="1"/>
  <c r="AA2" i="12" s="1"/>
  <c r="C237" i="12"/>
  <c r="E236" i="12"/>
  <c r="X236" i="12" s="1"/>
  <c r="C411" i="12"/>
  <c r="E410" i="12"/>
  <c r="X410" i="12" s="1"/>
  <c r="C527" i="12"/>
  <c r="E526" i="12"/>
  <c r="X526" i="12" s="1"/>
  <c r="E613" i="12"/>
  <c r="X613" i="12" s="1"/>
  <c r="C614" i="12"/>
  <c r="C498" i="12"/>
  <c r="E497" i="12"/>
  <c r="X497" i="12" s="1"/>
  <c r="E671" i="12"/>
  <c r="X671" i="12" s="1"/>
  <c r="C672" i="12"/>
  <c r="C440" i="12"/>
  <c r="E439" i="12"/>
  <c r="X439" i="12" s="1"/>
  <c r="C208" i="12"/>
  <c r="E207" i="12"/>
  <c r="X207" i="12" s="1"/>
  <c r="C266" i="12"/>
  <c r="E265" i="12"/>
  <c r="X265" i="12" s="1"/>
  <c r="C324" i="12"/>
  <c r="E323" i="12"/>
  <c r="X323" i="12" s="1"/>
  <c r="E701" i="12"/>
  <c r="X701" i="12" s="1"/>
  <c r="C702" i="12"/>
  <c r="E584" i="12"/>
  <c r="X584" i="12" s="1"/>
  <c r="C585" i="12"/>
  <c r="C353" i="12"/>
  <c r="E352" i="12"/>
  <c r="X352" i="12" s="1"/>
  <c r="E643" i="12"/>
  <c r="X643" i="12" s="1"/>
  <c r="C644" i="12"/>
  <c r="E381" i="12"/>
  <c r="X381" i="12" s="1"/>
  <c r="C382" i="12"/>
  <c r="E555" i="12"/>
  <c r="X555" i="12" s="1"/>
  <c r="C556" i="12"/>
  <c r="E468" i="12"/>
  <c r="X468" i="12" s="1"/>
  <c r="C469" i="12"/>
  <c r="C295" i="12"/>
  <c r="E294" i="12"/>
  <c r="X294" i="12" s="1"/>
  <c r="E121" i="12"/>
  <c r="X121" i="12" s="1"/>
  <c r="C90" i="12"/>
  <c r="E90" i="12" s="1"/>
  <c r="X90" i="12" s="1"/>
  <c r="C148" i="12"/>
  <c r="E148" i="12" s="1"/>
  <c r="X148" i="12" s="1"/>
  <c r="C165" i="12"/>
  <c r="E165" i="12" s="1"/>
  <c r="X165" i="12" s="1"/>
  <c r="Y352" i="12" l="1"/>
  <c r="Y148" i="12"/>
  <c r="Y643" i="12"/>
  <c r="Y121" i="12"/>
  <c r="Y584" i="12"/>
  <c r="Y671" i="12"/>
  <c r="Y89" i="12"/>
  <c r="Y294" i="12"/>
  <c r="Y497" i="12"/>
  <c r="Y468" i="12"/>
  <c r="Y701" i="12"/>
  <c r="Y439" i="12"/>
  <c r="Y323" i="12"/>
  <c r="Y555" i="12"/>
  <c r="Y613" i="12"/>
  <c r="Y265" i="12"/>
  <c r="Y526" i="12"/>
  <c r="Y381" i="12"/>
  <c r="Y236" i="12"/>
  <c r="Y165" i="12"/>
  <c r="Y207" i="12"/>
  <c r="Y410" i="12"/>
  <c r="W90" i="12"/>
  <c r="Y90" i="12"/>
  <c r="AB4" i="12"/>
  <c r="Z4" i="12"/>
  <c r="E585" i="12"/>
  <c r="X585" i="12" s="1"/>
  <c r="C586" i="12"/>
  <c r="E702" i="12"/>
  <c r="X702" i="12" s="1"/>
  <c r="C703" i="12"/>
  <c r="C499" i="12"/>
  <c r="E498" i="12"/>
  <c r="X498" i="12" s="1"/>
  <c r="E614" i="12"/>
  <c r="X614" i="12" s="1"/>
  <c r="C615" i="12"/>
  <c r="C325" i="12"/>
  <c r="E324" i="12"/>
  <c r="X324" i="12" s="1"/>
  <c r="C470" i="12"/>
  <c r="E469" i="12"/>
  <c r="X469" i="12" s="1"/>
  <c r="E556" i="12"/>
  <c r="X556" i="12" s="1"/>
  <c r="C557" i="12"/>
  <c r="C383" i="12"/>
  <c r="E382" i="12"/>
  <c r="X382" i="12" s="1"/>
  <c r="C267" i="12"/>
  <c r="E266" i="12"/>
  <c r="X266" i="12" s="1"/>
  <c r="C528" i="12"/>
  <c r="E527" i="12"/>
  <c r="X527" i="12" s="1"/>
  <c r="E644" i="12"/>
  <c r="X644" i="12" s="1"/>
  <c r="C645" i="12"/>
  <c r="E672" i="12"/>
  <c r="X672" i="12" s="1"/>
  <c r="C673" i="12"/>
  <c r="C296" i="12"/>
  <c r="E295" i="12"/>
  <c r="X295" i="12" s="1"/>
  <c r="C209" i="12"/>
  <c r="E208" i="12"/>
  <c r="X208" i="12" s="1"/>
  <c r="C412" i="12"/>
  <c r="E411" i="12"/>
  <c r="X411" i="12" s="1"/>
  <c r="C354" i="12"/>
  <c r="E353" i="12"/>
  <c r="X353" i="12" s="1"/>
  <c r="C441" i="12"/>
  <c r="E440" i="12"/>
  <c r="X440" i="12" s="1"/>
  <c r="C238" i="12"/>
  <c r="E237" i="12"/>
  <c r="X237" i="12" s="1"/>
  <c r="C166" i="12"/>
  <c r="E166" i="12" s="1"/>
  <c r="X166" i="12" s="1"/>
  <c r="C149" i="12"/>
  <c r="E149" i="12" s="1"/>
  <c r="X149" i="12" s="1"/>
  <c r="C91" i="12"/>
  <c r="Y166" i="12" l="1"/>
  <c r="Y672" i="12"/>
  <c r="Y440" i="12"/>
  <c r="Y324" i="12"/>
  <c r="Y614" i="12"/>
  <c r="Y556" i="12"/>
  <c r="Y237" i="12"/>
  <c r="Y353" i="12"/>
  <c r="Y527" i="12"/>
  <c r="Y266" i="12"/>
  <c r="Y382" i="12"/>
  <c r="Y469" i="12"/>
  <c r="Y702" i="12"/>
  <c r="Y585" i="12"/>
  <c r="Y644" i="12"/>
  <c r="Y411" i="12"/>
  <c r="Y498" i="12"/>
  <c r="Y208" i="12"/>
  <c r="Y149" i="12"/>
  <c r="Y295" i="12"/>
  <c r="Z5" i="12"/>
  <c r="AC4" i="12" s="1"/>
  <c r="AB5" i="12"/>
  <c r="AC3" i="12"/>
  <c r="AA3" i="12" s="1"/>
  <c r="E673" i="12"/>
  <c r="X673" i="12" s="1"/>
  <c r="C674" i="12"/>
  <c r="E470" i="12"/>
  <c r="X470" i="12" s="1"/>
  <c r="C471" i="12"/>
  <c r="E645" i="12"/>
  <c r="X645" i="12" s="1"/>
  <c r="C646" i="12"/>
  <c r="C326" i="12"/>
  <c r="E325" i="12"/>
  <c r="X325" i="12" s="1"/>
  <c r="E615" i="12"/>
  <c r="X615" i="12" s="1"/>
  <c r="C616" i="12"/>
  <c r="C239" i="12"/>
  <c r="E238" i="12"/>
  <c r="X238" i="12" s="1"/>
  <c r="C355" i="12"/>
  <c r="E354" i="12"/>
  <c r="X354" i="12" s="1"/>
  <c r="C529" i="12"/>
  <c r="E528" i="12"/>
  <c r="X528" i="12" s="1"/>
  <c r="C413" i="12"/>
  <c r="E412" i="12"/>
  <c r="X412" i="12" s="1"/>
  <c r="C268" i="12"/>
  <c r="E267" i="12"/>
  <c r="X267" i="12" s="1"/>
  <c r="C500" i="12"/>
  <c r="E499" i="12"/>
  <c r="X499" i="12" s="1"/>
  <c r="C442" i="12"/>
  <c r="E441" i="12"/>
  <c r="X441" i="12" s="1"/>
  <c r="E703" i="12"/>
  <c r="X703" i="12" s="1"/>
  <c r="C704" i="12"/>
  <c r="C210" i="12"/>
  <c r="E209" i="12"/>
  <c r="X209" i="12" s="1"/>
  <c r="E383" i="12"/>
  <c r="X383" i="12" s="1"/>
  <c r="C384" i="12"/>
  <c r="E557" i="12"/>
  <c r="X557" i="12" s="1"/>
  <c r="C558" i="12"/>
  <c r="E586" i="12"/>
  <c r="X586" i="12" s="1"/>
  <c r="C587" i="12"/>
  <c r="C297" i="12"/>
  <c r="E296" i="12"/>
  <c r="X296" i="12" s="1"/>
  <c r="E91" i="12"/>
  <c r="X91" i="12" s="1"/>
  <c r="C150" i="12"/>
  <c r="E150" i="12" s="1"/>
  <c r="X150" i="12" s="1"/>
  <c r="C167" i="12"/>
  <c r="E167" i="12" s="1"/>
  <c r="X167" i="12" s="1"/>
  <c r="Y209" i="12" l="1"/>
  <c r="Y528" i="12"/>
  <c r="Y470" i="12"/>
  <c r="Y150" i="12"/>
  <c r="Y354" i="12"/>
  <c r="Y673" i="12"/>
  <c r="Y296" i="12"/>
  <c r="Y441" i="12"/>
  <c r="Y238" i="12"/>
  <c r="Y167" i="12"/>
  <c r="Y499" i="12"/>
  <c r="Y383" i="12"/>
  <c r="Y267" i="12"/>
  <c r="Y325" i="12"/>
  <c r="Y703" i="12"/>
  <c r="Y615" i="12"/>
  <c r="Y557" i="12"/>
  <c r="Y645" i="12"/>
  <c r="Y586" i="12"/>
  <c r="Y412" i="12"/>
  <c r="AA4" i="12"/>
  <c r="W91" i="12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Y91" i="12"/>
  <c r="AB6" i="12"/>
  <c r="Z6" i="12"/>
  <c r="AC5" i="12" s="1"/>
  <c r="C298" i="12"/>
  <c r="E297" i="12"/>
  <c r="X297" i="12" s="1"/>
  <c r="C443" i="12"/>
  <c r="E442" i="12"/>
  <c r="X442" i="12" s="1"/>
  <c r="C240" i="12"/>
  <c r="E239" i="12"/>
  <c r="X239" i="12" s="1"/>
  <c r="C501" i="12"/>
  <c r="E500" i="12"/>
  <c r="X500" i="12" s="1"/>
  <c r="E558" i="12"/>
  <c r="X558" i="12" s="1"/>
  <c r="C559" i="12"/>
  <c r="E587" i="12"/>
  <c r="X587" i="12" s="1"/>
  <c r="C588" i="12"/>
  <c r="C269" i="12"/>
  <c r="E268" i="12"/>
  <c r="X268" i="12" s="1"/>
  <c r="C327" i="12"/>
  <c r="E326" i="12"/>
  <c r="X326" i="12" s="1"/>
  <c r="C385" i="12"/>
  <c r="E384" i="12"/>
  <c r="X384" i="12" s="1"/>
  <c r="E646" i="12"/>
  <c r="X646" i="12" s="1"/>
  <c r="C647" i="12"/>
  <c r="C414" i="12"/>
  <c r="E413" i="12"/>
  <c r="X413" i="12" s="1"/>
  <c r="E616" i="12"/>
  <c r="X616" i="12" s="1"/>
  <c r="C617" i="12"/>
  <c r="C472" i="12"/>
  <c r="E471" i="12"/>
  <c r="X471" i="12" s="1"/>
  <c r="C211" i="12"/>
  <c r="E211" i="12" s="1"/>
  <c r="X211" i="12" s="1"/>
  <c r="E210" i="12"/>
  <c r="X210" i="12" s="1"/>
  <c r="C530" i="12"/>
  <c r="E529" i="12"/>
  <c r="X529" i="12" s="1"/>
  <c r="E704" i="12"/>
  <c r="X704" i="12" s="1"/>
  <c r="C705" i="12"/>
  <c r="E674" i="12"/>
  <c r="X674" i="12" s="1"/>
  <c r="C675" i="12"/>
  <c r="C356" i="12"/>
  <c r="E355" i="12"/>
  <c r="X355" i="12" s="1"/>
  <c r="C168" i="12"/>
  <c r="E168" i="12" s="1"/>
  <c r="X168" i="12" s="1"/>
  <c r="C151" i="12"/>
  <c r="AA5" i="12" l="1"/>
  <c r="Y268" i="12"/>
  <c r="Y355" i="12"/>
  <c r="Y616" i="12"/>
  <c r="Y413" i="12"/>
  <c r="Y168" i="12"/>
  <c r="Y674" i="12"/>
  <c r="Y500" i="12"/>
  <c r="Y529" i="12"/>
  <c r="Y384" i="12"/>
  <c r="Y239" i="12"/>
  <c r="Y211" i="12"/>
  <c r="Y471" i="12"/>
  <c r="Y297" i="12"/>
  <c r="Y587" i="12"/>
  <c r="Y558" i="12"/>
  <c r="Y704" i="12"/>
  <c r="Y646" i="12"/>
  <c r="Y210" i="12"/>
  <c r="Y326" i="12"/>
  <c r="Y442" i="12"/>
  <c r="AB7" i="12"/>
  <c r="Z7" i="12"/>
  <c r="AC6" i="12" s="1"/>
  <c r="E617" i="12"/>
  <c r="X617" i="12" s="1"/>
  <c r="C618" i="12"/>
  <c r="E588" i="12"/>
  <c r="X588" i="12" s="1"/>
  <c r="C589" i="12"/>
  <c r="C560" i="12"/>
  <c r="E559" i="12"/>
  <c r="X559" i="12" s="1"/>
  <c r="C415" i="12"/>
  <c r="E414" i="12"/>
  <c r="X414" i="12" s="1"/>
  <c r="E705" i="12"/>
  <c r="X705" i="12" s="1"/>
  <c r="C706" i="12"/>
  <c r="E647" i="12"/>
  <c r="X647" i="12" s="1"/>
  <c r="C648" i="12"/>
  <c r="C502" i="12"/>
  <c r="E501" i="12"/>
  <c r="X501" i="12" s="1"/>
  <c r="C531" i="12"/>
  <c r="E530" i="12"/>
  <c r="X530" i="12" s="1"/>
  <c r="C386" i="12"/>
  <c r="E385" i="12"/>
  <c r="X385" i="12" s="1"/>
  <c r="C241" i="12"/>
  <c r="E241" i="12" s="1"/>
  <c r="X241" i="12" s="1"/>
  <c r="E240" i="12"/>
  <c r="X240" i="12" s="1"/>
  <c r="C328" i="12"/>
  <c r="E327" i="12"/>
  <c r="X327" i="12" s="1"/>
  <c r="C444" i="12"/>
  <c r="E443" i="12"/>
  <c r="X443" i="12" s="1"/>
  <c r="C357" i="12"/>
  <c r="E356" i="12"/>
  <c r="X356" i="12" s="1"/>
  <c r="E675" i="12"/>
  <c r="X675" i="12" s="1"/>
  <c r="C676" i="12"/>
  <c r="C473" i="12"/>
  <c r="E472" i="12"/>
  <c r="X472" i="12" s="1"/>
  <c r="C270" i="12"/>
  <c r="E269" i="12"/>
  <c r="X269" i="12" s="1"/>
  <c r="C299" i="12"/>
  <c r="E298" i="12"/>
  <c r="X298" i="12" s="1"/>
  <c r="E151" i="12"/>
  <c r="X151" i="12" s="1"/>
  <c r="C169" i="12"/>
  <c r="E169" i="12" s="1"/>
  <c r="X169" i="12" s="1"/>
  <c r="AA6" i="12" l="1"/>
  <c r="Y675" i="12"/>
  <c r="Y588" i="12"/>
  <c r="Y501" i="12"/>
  <c r="Y617" i="12"/>
  <c r="Y385" i="12"/>
  <c r="Y647" i="12"/>
  <c r="Y559" i="12"/>
  <c r="Y356" i="12"/>
  <c r="Y705" i="12"/>
  <c r="Y472" i="12"/>
  <c r="Y530" i="12"/>
  <c r="Y169" i="12"/>
  <c r="Y443" i="12"/>
  <c r="Y298" i="12"/>
  <c r="Y327" i="12"/>
  <c r="Y269" i="12"/>
  <c r="Y240" i="12"/>
  <c r="Y414" i="12"/>
  <c r="Y241" i="12"/>
  <c r="W151" i="12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Y151" i="12"/>
  <c r="AB8" i="12"/>
  <c r="Z8" i="12"/>
  <c r="E706" i="12"/>
  <c r="X706" i="12" s="1"/>
  <c r="C707" i="12"/>
  <c r="C445" i="12"/>
  <c r="E444" i="12"/>
  <c r="X444" i="12" s="1"/>
  <c r="E648" i="12"/>
  <c r="X648" i="12" s="1"/>
  <c r="C649" i="12"/>
  <c r="C416" i="12"/>
  <c r="E415" i="12"/>
  <c r="X415" i="12" s="1"/>
  <c r="E299" i="12"/>
  <c r="X299" i="12" s="1"/>
  <c r="C300" i="12"/>
  <c r="C329" i="12"/>
  <c r="E328" i="12"/>
  <c r="X328" i="12" s="1"/>
  <c r="C474" i="12"/>
  <c r="E473" i="12"/>
  <c r="X473" i="12" s="1"/>
  <c r="C387" i="12"/>
  <c r="E386" i="12"/>
  <c r="X386" i="12" s="1"/>
  <c r="C561" i="12"/>
  <c r="E560" i="12"/>
  <c r="X560" i="12" s="1"/>
  <c r="E270" i="12"/>
  <c r="X270" i="12" s="1"/>
  <c r="C271" i="12"/>
  <c r="E271" i="12" s="1"/>
  <c r="X271" i="12" s="1"/>
  <c r="E676" i="12"/>
  <c r="X676" i="12" s="1"/>
  <c r="C677" i="12"/>
  <c r="C590" i="12"/>
  <c r="E589" i="12"/>
  <c r="X589" i="12" s="1"/>
  <c r="C532" i="12"/>
  <c r="E531" i="12"/>
  <c r="X531" i="12" s="1"/>
  <c r="E618" i="12"/>
  <c r="X618" i="12" s="1"/>
  <c r="C619" i="12"/>
  <c r="C358" i="12"/>
  <c r="E357" i="12"/>
  <c r="X357" i="12" s="1"/>
  <c r="C503" i="12"/>
  <c r="E502" i="12"/>
  <c r="X502" i="12" s="1"/>
  <c r="C170" i="12"/>
  <c r="E170" i="12" s="1"/>
  <c r="X170" i="12" s="1"/>
  <c r="Y648" i="12" l="1"/>
  <c r="Y357" i="12"/>
  <c r="Y386" i="12"/>
  <c r="Y444" i="12"/>
  <c r="Y618" i="12"/>
  <c r="Y706" i="12"/>
  <c r="Y560" i="12"/>
  <c r="Y589" i="12"/>
  <c r="Y328" i="12"/>
  <c r="Y531" i="12"/>
  <c r="Y473" i="12"/>
  <c r="Y676" i="12"/>
  <c r="Y299" i="12"/>
  <c r="Y502" i="12"/>
  <c r="Y271" i="12"/>
  <c r="Y415" i="12"/>
  <c r="Y270" i="12"/>
  <c r="AB9" i="12"/>
  <c r="Z9" i="12"/>
  <c r="AC8" i="12" s="1"/>
  <c r="AC7" i="12"/>
  <c r="AA7" i="12" s="1"/>
  <c r="W170" i="12"/>
  <c r="Y170" i="12"/>
  <c r="C591" i="12"/>
  <c r="E590" i="12"/>
  <c r="X590" i="12" s="1"/>
  <c r="E677" i="12"/>
  <c r="X677" i="12" s="1"/>
  <c r="C678" i="12"/>
  <c r="E300" i="12"/>
  <c r="X300" i="12" s="1"/>
  <c r="C301" i="12"/>
  <c r="E301" i="12" s="1"/>
  <c r="X301" i="12" s="1"/>
  <c r="C330" i="12"/>
  <c r="E329" i="12"/>
  <c r="X329" i="12" s="1"/>
  <c r="C417" i="12"/>
  <c r="E416" i="12"/>
  <c r="X416" i="12" s="1"/>
  <c r="E649" i="12"/>
  <c r="X649" i="12" s="1"/>
  <c r="C650" i="12"/>
  <c r="E561" i="12"/>
  <c r="X561" i="12" s="1"/>
  <c r="C562" i="12"/>
  <c r="C388" i="12"/>
  <c r="E387" i="12"/>
  <c r="X387" i="12" s="1"/>
  <c r="C446" i="12"/>
  <c r="E445" i="12"/>
  <c r="X445" i="12" s="1"/>
  <c r="E707" i="12"/>
  <c r="X707" i="12" s="1"/>
  <c r="C708" i="12"/>
  <c r="C504" i="12"/>
  <c r="E503" i="12"/>
  <c r="X503" i="12" s="1"/>
  <c r="C359" i="12"/>
  <c r="E358" i="12"/>
  <c r="X358" i="12" s="1"/>
  <c r="E619" i="12"/>
  <c r="X619" i="12" s="1"/>
  <c r="C620" i="12"/>
  <c r="C533" i="12"/>
  <c r="E532" i="12"/>
  <c r="X532" i="12" s="1"/>
  <c r="E474" i="12"/>
  <c r="X474" i="12" s="1"/>
  <c r="C475" i="12"/>
  <c r="C171" i="12"/>
  <c r="E171" i="12" s="1"/>
  <c r="X171" i="12" s="1"/>
  <c r="Y329" i="12" l="1"/>
  <c r="Y445" i="12"/>
  <c r="Y301" i="12"/>
  <c r="Y532" i="12"/>
  <c r="Y387" i="12"/>
  <c r="Y677" i="12"/>
  <c r="Y707" i="12"/>
  <c r="Y300" i="12"/>
  <c r="Y590" i="12"/>
  <c r="Y474" i="12"/>
  <c r="Y619" i="12"/>
  <c r="Y561" i="12"/>
  <c r="Y358" i="12"/>
  <c r="Y649" i="12"/>
  <c r="Y503" i="12"/>
  <c r="Y416" i="12"/>
  <c r="AA8" i="12"/>
  <c r="Z10" i="12"/>
  <c r="AC9" i="12" s="1"/>
  <c r="AB10" i="12"/>
  <c r="W171" i="12"/>
  <c r="Y171" i="12"/>
  <c r="C505" i="12"/>
  <c r="E504" i="12"/>
  <c r="X504" i="12" s="1"/>
  <c r="E417" i="12"/>
  <c r="X417" i="12" s="1"/>
  <c r="C418" i="12"/>
  <c r="C331" i="12"/>
  <c r="E331" i="12" s="1"/>
  <c r="X331" i="12" s="1"/>
  <c r="E330" i="12"/>
  <c r="X330" i="12" s="1"/>
  <c r="C360" i="12"/>
  <c r="E359" i="12"/>
  <c r="X359" i="12" s="1"/>
  <c r="E708" i="12"/>
  <c r="X708" i="12" s="1"/>
  <c r="C709" i="12"/>
  <c r="E475" i="12"/>
  <c r="X475" i="12" s="1"/>
  <c r="C476" i="12"/>
  <c r="C447" i="12"/>
  <c r="E446" i="12"/>
  <c r="X446" i="12" s="1"/>
  <c r="E678" i="12"/>
  <c r="X678" i="12" s="1"/>
  <c r="C679" i="12"/>
  <c r="E533" i="12"/>
  <c r="X533" i="12" s="1"/>
  <c r="C534" i="12"/>
  <c r="C389" i="12"/>
  <c r="E388" i="12"/>
  <c r="X388" i="12" s="1"/>
  <c r="E620" i="12"/>
  <c r="X620" i="12" s="1"/>
  <c r="C621" i="12"/>
  <c r="C563" i="12"/>
  <c r="E562" i="12"/>
  <c r="X562" i="12" s="1"/>
  <c r="E650" i="12"/>
  <c r="X650" i="12" s="1"/>
  <c r="C651" i="12"/>
  <c r="E591" i="12"/>
  <c r="X591" i="12" s="1"/>
  <c r="C592" i="12"/>
  <c r="C172" i="12"/>
  <c r="E172" i="12" s="1"/>
  <c r="X172" i="12" s="1"/>
  <c r="Y620" i="12" l="1"/>
  <c r="Y708" i="12"/>
  <c r="Y388" i="12"/>
  <c r="Y359" i="12"/>
  <c r="Y330" i="12"/>
  <c r="Y475" i="12"/>
  <c r="Y533" i="12"/>
  <c r="Y331" i="12"/>
  <c r="Y591" i="12"/>
  <c r="Y678" i="12"/>
  <c r="Y417" i="12"/>
  <c r="Y446" i="12"/>
  <c r="Y504" i="12"/>
  <c r="Y650" i="12"/>
  <c r="Y562" i="12"/>
  <c r="W172" i="12"/>
  <c r="Y172" i="12"/>
  <c r="AB11" i="12"/>
  <c r="Z11" i="12"/>
  <c r="AA9" i="12"/>
  <c r="C622" i="12"/>
  <c r="E621" i="12"/>
  <c r="X621" i="12" s="1"/>
  <c r="E709" i="12"/>
  <c r="X709" i="12" s="1"/>
  <c r="C710" i="12"/>
  <c r="C390" i="12"/>
  <c r="E389" i="12"/>
  <c r="X389" i="12" s="1"/>
  <c r="C361" i="12"/>
  <c r="E361" i="12" s="1"/>
  <c r="X361" i="12" s="1"/>
  <c r="E360" i="12"/>
  <c r="X360" i="12" s="1"/>
  <c r="C535" i="12"/>
  <c r="E534" i="12"/>
  <c r="X534" i="12" s="1"/>
  <c r="C564" i="12"/>
  <c r="E563" i="12"/>
  <c r="X563" i="12" s="1"/>
  <c r="C593" i="12"/>
  <c r="E592" i="12"/>
  <c r="X592" i="12" s="1"/>
  <c r="E679" i="12"/>
  <c r="X679" i="12" s="1"/>
  <c r="C680" i="12"/>
  <c r="C419" i="12"/>
  <c r="E418" i="12"/>
  <c r="X418" i="12" s="1"/>
  <c r="C477" i="12"/>
  <c r="E476" i="12"/>
  <c r="X476" i="12" s="1"/>
  <c r="E651" i="12"/>
  <c r="X651" i="12" s="1"/>
  <c r="C652" i="12"/>
  <c r="C448" i="12"/>
  <c r="E447" i="12"/>
  <c r="X447" i="12" s="1"/>
  <c r="C506" i="12"/>
  <c r="E505" i="12"/>
  <c r="X505" i="12" s="1"/>
  <c r="C173" i="12"/>
  <c r="E173" i="12" s="1"/>
  <c r="X173" i="12" s="1"/>
  <c r="Y447" i="12" l="1"/>
  <c r="Y563" i="12"/>
  <c r="Y534" i="12"/>
  <c r="Y651" i="12"/>
  <c r="Y476" i="12"/>
  <c r="Y360" i="12"/>
  <c r="Y361" i="12"/>
  <c r="Y418" i="12"/>
  <c r="Y389" i="12"/>
  <c r="Y679" i="12"/>
  <c r="Y709" i="12"/>
  <c r="Y505" i="12"/>
  <c r="Y592" i="12"/>
  <c r="Y621" i="12"/>
  <c r="AB12" i="12"/>
  <c r="Z12" i="12"/>
  <c r="AC11" i="12" s="1"/>
  <c r="W173" i="12"/>
  <c r="Y173" i="12"/>
  <c r="AC10" i="12"/>
  <c r="AA10" i="12" s="1"/>
  <c r="C536" i="12"/>
  <c r="E535" i="12"/>
  <c r="X535" i="12" s="1"/>
  <c r="C449" i="12"/>
  <c r="E448" i="12"/>
  <c r="X448" i="12" s="1"/>
  <c r="C478" i="12"/>
  <c r="E477" i="12"/>
  <c r="X477" i="12" s="1"/>
  <c r="C565" i="12"/>
  <c r="E564" i="12"/>
  <c r="X564" i="12" s="1"/>
  <c r="C653" i="12"/>
  <c r="E652" i="12"/>
  <c r="X652" i="12" s="1"/>
  <c r="E419" i="12"/>
  <c r="X419" i="12" s="1"/>
  <c r="C420" i="12"/>
  <c r="C391" i="12"/>
  <c r="E391" i="12" s="1"/>
  <c r="X391" i="12" s="1"/>
  <c r="E390" i="12"/>
  <c r="X390" i="12" s="1"/>
  <c r="E680" i="12"/>
  <c r="X680" i="12" s="1"/>
  <c r="C681" i="12"/>
  <c r="E710" i="12"/>
  <c r="X710" i="12" s="1"/>
  <c r="C711" i="12"/>
  <c r="C507" i="12"/>
  <c r="E506" i="12"/>
  <c r="X506" i="12" s="1"/>
  <c r="C594" i="12"/>
  <c r="E593" i="12"/>
  <c r="X593" i="12" s="1"/>
  <c r="C623" i="12"/>
  <c r="E622" i="12"/>
  <c r="X622" i="12" s="1"/>
  <c r="C174" i="12"/>
  <c r="E174" i="12" s="1"/>
  <c r="X174" i="12" s="1"/>
  <c r="Y680" i="12" l="1"/>
  <c r="Y391" i="12"/>
  <c r="Y390" i="12"/>
  <c r="Y622" i="12"/>
  <c r="Y535" i="12"/>
  <c r="Y419" i="12"/>
  <c r="Y593" i="12"/>
  <c r="Y652" i="12"/>
  <c r="Y506" i="12"/>
  <c r="Y564" i="12"/>
  <c r="Y477" i="12"/>
  <c r="Y710" i="12"/>
  <c r="Y448" i="12"/>
  <c r="AA11" i="12"/>
  <c r="W174" i="12"/>
  <c r="Y174" i="12"/>
  <c r="Z13" i="12"/>
  <c r="AB13" i="12"/>
  <c r="C421" i="12"/>
  <c r="E421" i="12" s="1"/>
  <c r="X421" i="12" s="1"/>
  <c r="E420" i="12"/>
  <c r="X420" i="12" s="1"/>
  <c r="C624" i="12"/>
  <c r="E623" i="12"/>
  <c r="X623" i="12" s="1"/>
  <c r="C595" i="12"/>
  <c r="E594" i="12"/>
  <c r="X594" i="12" s="1"/>
  <c r="C654" i="12"/>
  <c r="E653" i="12"/>
  <c r="X653" i="12" s="1"/>
  <c r="C508" i="12"/>
  <c r="E507" i="12"/>
  <c r="X507" i="12" s="1"/>
  <c r="C566" i="12"/>
  <c r="E565" i="12"/>
  <c r="X565" i="12" s="1"/>
  <c r="E711" i="12"/>
  <c r="X711" i="12" s="1"/>
  <c r="C712" i="12"/>
  <c r="C479" i="12"/>
  <c r="E478" i="12"/>
  <c r="X478" i="12" s="1"/>
  <c r="E681" i="12"/>
  <c r="X681" i="12" s="1"/>
  <c r="C682" i="12"/>
  <c r="C450" i="12"/>
  <c r="E449" i="12"/>
  <c r="X449" i="12" s="1"/>
  <c r="C537" i="12"/>
  <c r="E536" i="12"/>
  <c r="X536" i="12" s="1"/>
  <c r="C175" i="12"/>
  <c r="E175" i="12" s="1"/>
  <c r="X175" i="12" s="1"/>
  <c r="Y478" i="12" l="1"/>
  <c r="Y623" i="12"/>
  <c r="Y420" i="12"/>
  <c r="Y565" i="12"/>
  <c r="Y536" i="12"/>
  <c r="Y507" i="12"/>
  <c r="Y681" i="12"/>
  <c r="Y711" i="12"/>
  <c r="Y449" i="12"/>
  <c r="Y653" i="12"/>
  <c r="Y421" i="12"/>
  <c r="Y594" i="12"/>
  <c r="W175" i="12"/>
  <c r="Y175" i="12"/>
  <c r="AB14" i="12"/>
  <c r="Z14" i="12"/>
  <c r="AC13" i="12" s="1"/>
  <c r="AC12" i="12"/>
  <c r="AA12" i="12" s="1"/>
  <c r="C567" i="12"/>
  <c r="E566" i="12"/>
  <c r="X566" i="12" s="1"/>
  <c r="C538" i="12"/>
  <c r="E537" i="12"/>
  <c r="X537" i="12" s="1"/>
  <c r="C509" i="12"/>
  <c r="E508" i="12"/>
  <c r="X508" i="12" s="1"/>
  <c r="C451" i="12"/>
  <c r="E451" i="12" s="1"/>
  <c r="X451" i="12" s="1"/>
  <c r="E450" i="12"/>
  <c r="X450" i="12" s="1"/>
  <c r="C655" i="12"/>
  <c r="E654" i="12"/>
  <c r="X654" i="12" s="1"/>
  <c r="E682" i="12"/>
  <c r="X682" i="12" s="1"/>
  <c r="C683" i="12"/>
  <c r="E595" i="12"/>
  <c r="X595" i="12" s="1"/>
  <c r="C596" i="12"/>
  <c r="C480" i="12"/>
  <c r="E479" i="12"/>
  <c r="X479" i="12" s="1"/>
  <c r="C625" i="12"/>
  <c r="E624" i="12"/>
  <c r="X624" i="12" s="1"/>
  <c r="E712" i="12"/>
  <c r="X712" i="12" s="1"/>
  <c r="C713" i="12"/>
  <c r="C176" i="12"/>
  <c r="E176" i="12" s="1"/>
  <c r="X176" i="12" s="1"/>
  <c r="Y508" i="12" l="1"/>
  <c r="Y450" i="12"/>
  <c r="Y479" i="12"/>
  <c r="Y537" i="12"/>
  <c r="Y566" i="12"/>
  <c r="Y451" i="12"/>
  <c r="Y595" i="12"/>
  <c r="Y712" i="12"/>
  <c r="Y624" i="12"/>
  <c r="Y682" i="12"/>
  <c r="Y654" i="12"/>
  <c r="AA13" i="12"/>
  <c r="W176" i="12"/>
  <c r="Y176" i="12"/>
  <c r="Z15" i="12"/>
  <c r="AC14" i="12" s="1"/>
  <c r="AB15" i="12"/>
  <c r="E683" i="12"/>
  <c r="X683" i="12" s="1"/>
  <c r="C684" i="12"/>
  <c r="C626" i="12"/>
  <c r="E625" i="12"/>
  <c r="X625" i="12" s="1"/>
  <c r="E509" i="12"/>
  <c r="X509" i="12" s="1"/>
  <c r="C510" i="12"/>
  <c r="C714" i="12"/>
  <c r="E713" i="12"/>
  <c r="X713" i="12" s="1"/>
  <c r="C481" i="12"/>
  <c r="E481" i="12" s="1"/>
  <c r="X481" i="12" s="1"/>
  <c r="E480" i="12"/>
  <c r="X480" i="12" s="1"/>
  <c r="C539" i="12"/>
  <c r="E538" i="12"/>
  <c r="X538" i="12" s="1"/>
  <c r="C656" i="12"/>
  <c r="E655" i="12"/>
  <c r="X655" i="12" s="1"/>
  <c r="C597" i="12"/>
  <c r="E596" i="12"/>
  <c r="X596" i="12" s="1"/>
  <c r="C568" i="12"/>
  <c r="E567" i="12"/>
  <c r="X567" i="12" s="1"/>
  <c r="C177" i="12"/>
  <c r="E177" i="12" s="1"/>
  <c r="X177" i="12" s="1"/>
  <c r="C39" i="3"/>
  <c r="Y713" i="12" l="1"/>
  <c r="Y509" i="12"/>
  <c r="Y481" i="12"/>
  <c r="Y596" i="12"/>
  <c r="Y625" i="12"/>
  <c r="Y655" i="12"/>
  <c r="Y567" i="12"/>
  <c r="Y683" i="12"/>
  <c r="Y538" i="12"/>
  <c r="Y480" i="12"/>
  <c r="AB16" i="12"/>
  <c r="Z16" i="12"/>
  <c r="AC15" i="12" s="1"/>
  <c r="W177" i="12"/>
  <c r="Y177" i="12"/>
  <c r="AA14" i="12"/>
  <c r="C540" i="12"/>
  <c r="E539" i="12"/>
  <c r="X539" i="12" s="1"/>
  <c r="C715" i="12"/>
  <c r="E714" i="12"/>
  <c r="X714" i="12" s="1"/>
  <c r="E510" i="12"/>
  <c r="X510" i="12" s="1"/>
  <c r="C511" i="12"/>
  <c r="E511" i="12" s="1"/>
  <c r="X511" i="12" s="1"/>
  <c r="C569" i="12"/>
  <c r="E568" i="12"/>
  <c r="X568" i="12" s="1"/>
  <c r="C598" i="12"/>
  <c r="E597" i="12"/>
  <c r="X597" i="12" s="1"/>
  <c r="C627" i="12"/>
  <c r="E626" i="12"/>
  <c r="X626" i="12" s="1"/>
  <c r="E684" i="12"/>
  <c r="X684" i="12" s="1"/>
  <c r="C685" i="12"/>
  <c r="C657" i="12"/>
  <c r="E656" i="12"/>
  <c r="X656" i="12" s="1"/>
  <c r="C178" i="12"/>
  <c r="E178" i="12" s="1"/>
  <c r="X178" i="12" s="1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1509" i="1"/>
  <c r="Y568" i="12" l="1"/>
  <c r="Y597" i="12"/>
  <c r="Y511" i="12"/>
  <c r="Y656" i="12"/>
  <c r="Y714" i="12"/>
  <c r="Y539" i="12"/>
  <c r="Y510" i="12"/>
  <c r="Y684" i="12"/>
  <c r="Y626" i="12"/>
  <c r="AA15" i="12"/>
  <c r="Z17" i="12"/>
  <c r="AC16" i="12" s="1"/>
  <c r="AB17" i="12"/>
  <c r="W178" i="12"/>
  <c r="Y178" i="12"/>
  <c r="E598" i="12"/>
  <c r="X598" i="12" s="1"/>
  <c r="C599" i="12"/>
  <c r="C628" i="12"/>
  <c r="E627" i="12"/>
  <c r="X627" i="12" s="1"/>
  <c r="C570" i="12"/>
  <c r="E569" i="12"/>
  <c r="X569" i="12" s="1"/>
  <c r="C658" i="12"/>
  <c r="E657" i="12"/>
  <c r="X657" i="12" s="1"/>
  <c r="C716" i="12"/>
  <c r="E715" i="12"/>
  <c r="X715" i="12" s="1"/>
  <c r="C686" i="12"/>
  <c r="E685" i="12"/>
  <c r="X685" i="12" s="1"/>
  <c r="C541" i="12"/>
  <c r="E541" i="12" s="1"/>
  <c r="X541" i="12" s="1"/>
  <c r="E540" i="12"/>
  <c r="X540" i="12" s="1"/>
  <c r="C179" i="12"/>
  <c r="E179" i="12" s="1"/>
  <c r="X179" i="12" s="1"/>
  <c r="CJ1511" i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Y598" i="12" l="1"/>
  <c r="Y715" i="12"/>
  <c r="Y657" i="12"/>
  <c r="Y569" i="12"/>
  <c r="Y541" i="12"/>
  <c r="Y685" i="12"/>
  <c r="Y627" i="12"/>
  <c r="Y540" i="12"/>
  <c r="W179" i="12"/>
  <c r="Y179" i="12"/>
  <c r="AB18" i="12"/>
  <c r="Z18" i="12"/>
  <c r="AC17" i="12" s="1"/>
  <c r="AA16" i="12"/>
  <c r="C687" i="12"/>
  <c r="E686" i="12"/>
  <c r="X686" i="12" s="1"/>
  <c r="C717" i="12"/>
  <c r="E716" i="12"/>
  <c r="X716" i="12" s="1"/>
  <c r="C659" i="12"/>
  <c r="E658" i="12"/>
  <c r="X658" i="12" s="1"/>
  <c r="C571" i="12"/>
  <c r="E571" i="12" s="1"/>
  <c r="X571" i="12" s="1"/>
  <c r="E570" i="12"/>
  <c r="X570" i="12" s="1"/>
  <c r="C629" i="12"/>
  <c r="E628" i="12"/>
  <c r="X628" i="12" s="1"/>
  <c r="C600" i="12"/>
  <c r="E599" i="12"/>
  <c r="X599" i="12" s="1"/>
  <c r="C180" i="12"/>
  <c r="W1510" i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Y599" i="12" l="1"/>
  <c r="Y570" i="12"/>
  <c r="Y571" i="12"/>
  <c r="Y658" i="12"/>
  <c r="Y686" i="12"/>
  <c r="Y628" i="12"/>
  <c r="Y716" i="12"/>
  <c r="AA17" i="12"/>
  <c r="AB19" i="12"/>
  <c r="Z19" i="12"/>
  <c r="AC18" i="12" s="1"/>
  <c r="C601" i="12"/>
  <c r="E601" i="12" s="1"/>
  <c r="X601" i="12" s="1"/>
  <c r="E600" i="12"/>
  <c r="X600" i="12" s="1"/>
  <c r="C630" i="12"/>
  <c r="E629" i="12"/>
  <c r="X629" i="12" s="1"/>
  <c r="C660" i="12"/>
  <c r="E659" i="12"/>
  <c r="X659" i="12" s="1"/>
  <c r="C718" i="12"/>
  <c r="E717" i="12"/>
  <c r="X717" i="12" s="1"/>
  <c r="C688" i="12"/>
  <c r="E687" i="12"/>
  <c r="X687" i="12" s="1"/>
  <c r="C181" i="12"/>
  <c r="E181" i="12" s="1"/>
  <c r="X181" i="12" s="1"/>
  <c r="E180" i="12"/>
  <c r="X180" i="12" s="1"/>
  <c r="CJ1427" i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Y659" i="12" l="1"/>
  <c r="Y629" i="12"/>
  <c r="Y600" i="12"/>
  <c r="Y601" i="12"/>
  <c r="Y181" i="12"/>
  <c r="Y687" i="12"/>
  <c r="Y717" i="12"/>
  <c r="W180" i="12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W243" i="12" s="1"/>
  <c r="W244" i="12" s="1"/>
  <c r="W245" i="12" s="1"/>
  <c r="W246" i="12" s="1"/>
  <c r="W247" i="12" s="1"/>
  <c r="W248" i="12" s="1"/>
  <c r="W249" i="12" s="1"/>
  <c r="W250" i="12" s="1"/>
  <c r="W251" i="12" s="1"/>
  <c r="W252" i="12" s="1"/>
  <c r="W253" i="12" s="1"/>
  <c r="W254" i="12" s="1"/>
  <c r="W255" i="12" s="1"/>
  <c r="W256" i="12" s="1"/>
  <c r="W257" i="12" s="1"/>
  <c r="W258" i="12" s="1"/>
  <c r="W259" i="12" s="1"/>
  <c r="W260" i="12" s="1"/>
  <c r="W261" i="12" s="1"/>
  <c r="W262" i="12" s="1"/>
  <c r="W263" i="12" s="1"/>
  <c r="W264" i="12" s="1"/>
  <c r="W265" i="12" s="1"/>
  <c r="W266" i="12" s="1"/>
  <c r="W267" i="12" s="1"/>
  <c r="W268" i="12" s="1"/>
  <c r="W269" i="12" s="1"/>
  <c r="W270" i="12" s="1"/>
  <c r="W271" i="12" s="1"/>
  <c r="W272" i="12" s="1"/>
  <c r="W273" i="12" s="1"/>
  <c r="W274" i="12" s="1"/>
  <c r="W275" i="12" s="1"/>
  <c r="W276" i="12" s="1"/>
  <c r="W277" i="12" s="1"/>
  <c r="W278" i="12" s="1"/>
  <c r="W279" i="12" s="1"/>
  <c r="W280" i="12" s="1"/>
  <c r="W281" i="12" s="1"/>
  <c r="W282" i="12" s="1"/>
  <c r="W283" i="12" s="1"/>
  <c r="W284" i="12" s="1"/>
  <c r="W285" i="12" s="1"/>
  <c r="W286" i="12" s="1"/>
  <c r="W287" i="12" s="1"/>
  <c r="W288" i="12" s="1"/>
  <c r="W289" i="12" s="1"/>
  <c r="W290" i="12" s="1"/>
  <c r="W291" i="12" s="1"/>
  <c r="W292" i="12" s="1"/>
  <c r="W293" i="12" s="1"/>
  <c r="W294" i="12" s="1"/>
  <c r="W295" i="12" s="1"/>
  <c r="W296" i="12" s="1"/>
  <c r="W297" i="12" s="1"/>
  <c r="W298" i="12" s="1"/>
  <c r="W299" i="12" s="1"/>
  <c r="W300" i="12" s="1"/>
  <c r="W301" i="12" s="1"/>
  <c r="W302" i="12" s="1"/>
  <c r="W303" i="12" s="1"/>
  <c r="W304" i="12" s="1"/>
  <c r="W305" i="12" s="1"/>
  <c r="W306" i="12" s="1"/>
  <c r="W307" i="12" s="1"/>
  <c r="W308" i="12" s="1"/>
  <c r="W309" i="12" s="1"/>
  <c r="W310" i="12" s="1"/>
  <c r="W311" i="12" s="1"/>
  <c r="W312" i="12" s="1"/>
  <c r="W313" i="12" s="1"/>
  <c r="W314" i="12" s="1"/>
  <c r="W315" i="12" s="1"/>
  <c r="W316" i="12" s="1"/>
  <c r="W317" i="12" s="1"/>
  <c r="W318" i="12" s="1"/>
  <c r="W319" i="12" s="1"/>
  <c r="W320" i="12" s="1"/>
  <c r="W321" i="12" s="1"/>
  <c r="W322" i="12" s="1"/>
  <c r="W323" i="12" s="1"/>
  <c r="W324" i="12" s="1"/>
  <c r="W325" i="12" s="1"/>
  <c r="W326" i="12" s="1"/>
  <c r="W327" i="12" s="1"/>
  <c r="W328" i="12" s="1"/>
  <c r="W329" i="12" s="1"/>
  <c r="W330" i="12" s="1"/>
  <c r="W331" i="12" s="1"/>
  <c r="W332" i="12" s="1"/>
  <c r="W333" i="12" s="1"/>
  <c r="W334" i="12" s="1"/>
  <c r="W335" i="12" s="1"/>
  <c r="W336" i="12" s="1"/>
  <c r="W337" i="12" s="1"/>
  <c r="W338" i="12" s="1"/>
  <c r="W339" i="12" s="1"/>
  <c r="W340" i="12" s="1"/>
  <c r="W341" i="12" s="1"/>
  <c r="W342" i="12" s="1"/>
  <c r="W343" i="12" s="1"/>
  <c r="W344" i="12" s="1"/>
  <c r="W345" i="12" s="1"/>
  <c r="W346" i="12" s="1"/>
  <c r="W347" i="12" s="1"/>
  <c r="W348" i="12" s="1"/>
  <c r="W349" i="12" s="1"/>
  <c r="W350" i="12" s="1"/>
  <c r="W351" i="12" s="1"/>
  <c r="W352" i="12" s="1"/>
  <c r="W353" i="12" s="1"/>
  <c r="W354" i="12" s="1"/>
  <c r="W355" i="12" s="1"/>
  <c r="W356" i="12" s="1"/>
  <c r="W357" i="12" s="1"/>
  <c r="W358" i="12" s="1"/>
  <c r="W359" i="12" s="1"/>
  <c r="W360" i="12" s="1"/>
  <c r="W361" i="12" s="1"/>
  <c r="W362" i="12" s="1"/>
  <c r="W363" i="12" s="1"/>
  <c r="W364" i="12" s="1"/>
  <c r="W365" i="12" s="1"/>
  <c r="W366" i="12" s="1"/>
  <c r="W367" i="12" s="1"/>
  <c r="W368" i="12" s="1"/>
  <c r="W369" i="12" s="1"/>
  <c r="W370" i="12" s="1"/>
  <c r="W371" i="12" s="1"/>
  <c r="W372" i="12" s="1"/>
  <c r="W373" i="12" s="1"/>
  <c r="W374" i="12" s="1"/>
  <c r="W375" i="12" s="1"/>
  <c r="W376" i="12" s="1"/>
  <c r="W377" i="12" s="1"/>
  <c r="W378" i="12" s="1"/>
  <c r="W379" i="12" s="1"/>
  <c r="W380" i="12" s="1"/>
  <c r="W381" i="12" s="1"/>
  <c r="W382" i="12" s="1"/>
  <c r="W383" i="12" s="1"/>
  <c r="W384" i="12" s="1"/>
  <c r="W385" i="12" s="1"/>
  <c r="W386" i="12" s="1"/>
  <c r="W387" i="12" s="1"/>
  <c r="W388" i="12" s="1"/>
  <c r="W389" i="12" s="1"/>
  <c r="W390" i="12" s="1"/>
  <c r="W391" i="12" s="1"/>
  <c r="W392" i="12" s="1"/>
  <c r="W393" i="12" s="1"/>
  <c r="W394" i="12" s="1"/>
  <c r="W395" i="12" s="1"/>
  <c r="W396" i="12" s="1"/>
  <c r="W397" i="12" s="1"/>
  <c r="W398" i="12" s="1"/>
  <c r="W399" i="12" s="1"/>
  <c r="W400" i="12" s="1"/>
  <c r="W401" i="12" s="1"/>
  <c r="W402" i="12" s="1"/>
  <c r="W403" i="12" s="1"/>
  <c r="W404" i="12" s="1"/>
  <c r="W405" i="12" s="1"/>
  <c r="W406" i="12" s="1"/>
  <c r="W407" i="12" s="1"/>
  <c r="W408" i="12" s="1"/>
  <c r="W409" i="12" s="1"/>
  <c r="W410" i="12" s="1"/>
  <c r="W411" i="12" s="1"/>
  <c r="W412" i="12" s="1"/>
  <c r="W413" i="12" s="1"/>
  <c r="W414" i="12" s="1"/>
  <c r="W415" i="12" s="1"/>
  <c r="W416" i="12" s="1"/>
  <c r="W417" i="12" s="1"/>
  <c r="W418" i="12" s="1"/>
  <c r="W419" i="12" s="1"/>
  <c r="W420" i="12" s="1"/>
  <c r="W421" i="12" s="1"/>
  <c r="W422" i="12" s="1"/>
  <c r="W423" i="12" s="1"/>
  <c r="W424" i="12" s="1"/>
  <c r="W425" i="12" s="1"/>
  <c r="W426" i="12" s="1"/>
  <c r="W427" i="12" s="1"/>
  <c r="W428" i="12" s="1"/>
  <c r="W429" i="12" s="1"/>
  <c r="W430" i="12" s="1"/>
  <c r="W431" i="12" s="1"/>
  <c r="W432" i="12" s="1"/>
  <c r="W433" i="12" s="1"/>
  <c r="W434" i="12" s="1"/>
  <c r="W435" i="12" s="1"/>
  <c r="W436" i="12" s="1"/>
  <c r="W437" i="12" s="1"/>
  <c r="W438" i="12" s="1"/>
  <c r="W439" i="12" s="1"/>
  <c r="W440" i="12" s="1"/>
  <c r="W441" i="12" s="1"/>
  <c r="W442" i="12" s="1"/>
  <c r="W443" i="12" s="1"/>
  <c r="W444" i="12" s="1"/>
  <c r="W445" i="12" s="1"/>
  <c r="W446" i="12" s="1"/>
  <c r="W447" i="12" s="1"/>
  <c r="W448" i="12" s="1"/>
  <c r="W449" i="12" s="1"/>
  <c r="W450" i="12" s="1"/>
  <c r="W451" i="12" s="1"/>
  <c r="W452" i="12" s="1"/>
  <c r="W453" i="12" s="1"/>
  <c r="W454" i="12" s="1"/>
  <c r="W455" i="12" s="1"/>
  <c r="W456" i="12" s="1"/>
  <c r="W457" i="12" s="1"/>
  <c r="W458" i="12" s="1"/>
  <c r="W459" i="12" s="1"/>
  <c r="W460" i="12" s="1"/>
  <c r="W461" i="12" s="1"/>
  <c r="W462" i="12" s="1"/>
  <c r="W463" i="12" s="1"/>
  <c r="W464" i="12" s="1"/>
  <c r="W465" i="12" s="1"/>
  <c r="W466" i="12" s="1"/>
  <c r="W467" i="12" s="1"/>
  <c r="W468" i="12" s="1"/>
  <c r="W469" i="12" s="1"/>
  <c r="W470" i="12" s="1"/>
  <c r="W471" i="12" s="1"/>
  <c r="W472" i="12" s="1"/>
  <c r="W473" i="12" s="1"/>
  <c r="W474" i="12" s="1"/>
  <c r="W475" i="12" s="1"/>
  <c r="W476" i="12" s="1"/>
  <c r="W477" i="12" s="1"/>
  <c r="W478" i="12" s="1"/>
  <c r="W479" i="12" s="1"/>
  <c r="W480" i="12" s="1"/>
  <c r="W481" i="12" s="1"/>
  <c r="W482" i="12" s="1"/>
  <c r="W483" i="12" s="1"/>
  <c r="W484" i="12" s="1"/>
  <c r="W485" i="12" s="1"/>
  <c r="W486" i="12" s="1"/>
  <c r="W487" i="12" s="1"/>
  <c r="W488" i="12" s="1"/>
  <c r="W489" i="12" s="1"/>
  <c r="W490" i="12" s="1"/>
  <c r="W491" i="12" s="1"/>
  <c r="W492" i="12" s="1"/>
  <c r="W493" i="12" s="1"/>
  <c r="W494" i="12" s="1"/>
  <c r="W495" i="12" s="1"/>
  <c r="W496" i="12" s="1"/>
  <c r="W497" i="12" s="1"/>
  <c r="W498" i="12" s="1"/>
  <c r="W499" i="12" s="1"/>
  <c r="W500" i="12" s="1"/>
  <c r="W501" i="12" s="1"/>
  <c r="W502" i="12" s="1"/>
  <c r="W503" i="12" s="1"/>
  <c r="W504" i="12" s="1"/>
  <c r="W505" i="12" s="1"/>
  <c r="W506" i="12" s="1"/>
  <c r="W507" i="12" s="1"/>
  <c r="W508" i="12" s="1"/>
  <c r="W509" i="12" s="1"/>
  <c r="W510" i="12" s="1"/>
  <c r="W511" i="12" s="1"/>
  <c r="W512" i="12" s="1"/>
  <c r="W513" i="12" s="1"/>
  <c r="W514" i="12" s="1"/>
  <c r="W515" i="12" s="1"/>
  <c r="W516" i="12" s="1"/>
  <c r="W517" i="12" s="1"/>
  <c r="W518" i="12" s="1"/>
  <c r="W519" i="12" s="1"/>
  <c r="W520" i="12" s="1"/>
  <c r="W521" i="12" s="1"/>
  <c r="W522" i="12" s="1"/>
  <c r="W523" i="12" s="1"/>
  <c r="W524" i="12" s="1"/>
  <c r="W525" i="12" s="1"/>
  <c r="W526" i="12" s="1"/>
  <c r="W527" i="12" s="1"/>
  <c r="W528" i="12" s="1"/>
  <c r="W529" i="12" s="1"/>
  <c r="W530" i="12" s="1"/>
  <c r="W531" i="12" s="1"/>
  <c r="W532" i="12" s="1"/>
  <c r="W533" i="12" s="1"/>
  <c r="W534" i="12" s="1"/>
  <c r="W535" i="12" s="1"/>
  <c r="W536" i="12" s="1"/>
  <c r="W537" i="12" s="1"/>
  <c r="W538" i="12" s="1"/>
  <c r="W539" i="12" s="1"/>
  <c r="W540" i="12" s="1"/>
  <c r="W541" i="12" s="1"/>
  <c r="W542" i="12" s="1"/>
  <c r="W543" i="12" s="1"/>
  <c r="W544" i="12" s="1"/>
  <c r="W545" i="12" s="1"/>
  <c r="W546" i="12" s="1"/>
  <c r="W547" i="12" s="1"/>
  <c r="W548" i="12" s="1"/>
  <c r="W549" i="12" s="1"/>
  <c r="W550" i="12" s="1"/>
  <c r="W551" i="12" s="1"/>
  <c r="W552" i="12" s="1"/>
  <c r="W553" i="12" s="1"/>
  <c r="W554" i="12" s="1"/>
  <c r="W555" i="12" s="1"/>
  <c r="W556" i="12" s="1"/>
  <c r="W557" i="12" s="1"/>
  <c r="W558" i="12" s="1"/>
  <c r="W559" i="12" s="1"/>
  <c r="W560" i="12" s="1"/>
  <c r="W561" i="12" s="1"/>
  <c r="W562" i="12" s="1"/>
  <c r="W563" i="12" s="1"/>
  <c r="W564" i="12" s="1"/>
  <c r="W565" i="12" s="1"/>
  <c r="W566" i="12" s="1"/>
  <c r="W567" i="12" s="1"/>
  <c r="W568" i="12" s="1"/>
  <c r="W569" i="12" s="1"/>
  <c r="W570" i="12" s="1"/>
  <c r="W571" i="12" s="1"/>
  <c r="W572" i="12" s="1"/>
  <c r="W573" i="12" s="1"/>
  <c r="W574" i="12" s="1"/>
  <c r="W575" i="12" s="1"/>
  <c r="W576" i="12" s="1"/>
  <c r="W577" i="12" s="1"/>
  <c r="W578" i="12" s="1"/>
  <c r="W579" i="12" s="1"/>
  <c r="W580" i="12" s="1"/>
  <c r="W581" i="12" s="1"/>
  <c r="W582" i="12" s="1"/>
  <c r="W583" i="12" s="1"/>
  <c r="W584" i="12" s="1"/>
  <c r="W585" i="12" s="1"/>
  <c r="W586" i="12" s="1"/>
  <c r="W587" i="12" s="1"/>
  <c r="W588" i="12" s="1"/>
  <c r="W589" i="12" s="1"/>
  <c r="W590" i="12" s="1"/>
  <c r="W591" i="12" s="1"/>
  <c r="W592" i="12" s="1"/>
  <c r="W593" i="12" s="1"/>
  <c r="W594" i="12" s="1"/>
  <c r="W595" i="12" s="1"/>
  <c r="W596" i="12" s="1"/>
  <c r="W597" i="12" s="1"/>
  <c r="W598" i="12" s="1"/>
  <c r="W599" i="12" s="1"/>
  <c r="W600" i="12" s="1"/>
  <c r="W601" i="12" s="1"/>
  <c r="W602" i="12" s="1"/>
  <c r="W603" i="12" s="1"/>
  <c r="W604" i="12" s="1"/>
  <c r="W605" i="12" s="1"/>
  <c r="W606" i="12" s="1"/>
  <c r="W607" i="12" s="1"/>
  <c r="W608" i="12" s="1"/>
  <c r="W609" i="12" s="1"/>
  <c r="W610" i="12" s="1"/>
  <c r="W611" i="12" s="1"/>
  <c r="W612" i="12" s="1"/>
  <c r="W613" i="12" s="1"/>
  <c r="W614" i="12" s="1"/>
  <c r="W615" i="12" s="1"/>
  <c r="W616" i="12" s="1"/>
  <c r="W617" i="12" s="1"/>
  <c r="W618" i="12" s="1"/>
  <c r="W619" i="12" s="1"/>
  <c r="W620" i="12" s="1"/>
  <c r="W621" i="12" s="1"/>
  <c r="W622" i="12" s="1"/>
  <c r="W623" i="12" s="1"/>
  <c r="W624" i="12" s="1"/>
  <c r="W625" i="12" s="1"/>
  <c r="W626" i="12" s="1"/>
  <c r="W627" i="12" s="1"/>
  <c r="W628" i="12" s="1"/>
  <c r="W629" i="12" s="1"/>
  <c r="Y180" i="12"/>
  <c r="AB20" i="12"/>
  <c r="Z20" i="12"/>
  <c r="AC19" i="12" s="1"/>
  <c r="AA18" i="12"/>
  <c r="E688" i="12"/>
  <c r="X688" i="12" s="1"/>
  <c r="C689" i="12"/>
  <c r="C719" i="12"/>
  <c r="E718" i="12"/>
  <c r="X718" i="12" s="1"/>
  <c r="C661" i="12"/>
  <c r="E661" i="12" s="1"/>
  <c r="X661" i="12" s="1"/>
  <c r="E660" i="12"/>
  <c r="X660" i="12" s="1"/>
  <c r="E630" i="12"/>
  <c r="X630" i="12" s="1"/>
  <c r="C631" i="12"/>
  <c r="E631" i="12" s="1"/>
  <c r="X631" i="12" s="1"/>
  <c r="W1423" i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Y718" i="12" l="1"/>
  <c r="Y688" i="12"/>
  <c r="Y661" i="12"/>
  <c r="Y631" i="12"/>
  <c r="W630" i="12"/>
  <c r="W631" i="12" s="1"/>
  <c r="W632" i="12" s="1"/>
  <c r="W633" i="12" s="1"/>
  <c r="W634" i="12" s="1"/>
  <c r="W635" i="12" s="1"/>
  <c r="W636" i="12" s="1"/>
  <c r="W637" i="12" s="1"/>
  <c r="W638" i="12" s="1"/>
  <c r="W639" i="12" s="1"/>
  <c r="W640" i="12" s="1"/>
  <c r="W641" i="12" s="1"/>
  <c r="W642" i="12" s="1"/>
  <c r="W643" i="12" s="1"/>
  <c r="W644" i="12" s="1"/>
  <c r="W645" i="12" s="1"/>
  <c r="W646" i="12" s="1"/>
  <c r="W647" i="12" s="1"/>
  <c r="W648" i="12" s="1"/>
  <c r="W649" i="12" s="1"/>
  <c r="W650" i="12" s="1"/>
  <c r="W651" i="12" s="1"/>
  <c r="W652" i="12" s="1"/>
  <c r="W653" i="12" s="1"/>
  <c r="W654" i="12" s="1"/>
  <c r="W655" i="12" s="1"/>
  <c r="W656" i="12" s="1"/>
  <c r="W657" i="12" s="1"/>
  <c r="W658" i="12" s="1"/>
  <c r="W659" i="12" s="1"/>
  <c r="W660" i="12" s="1"/>
  <c r="W661" i="12" s="1"/>
  <c r="W662" i="12" s="1"/>
  <c r="W663" i="12" s="1"/>
  <c r="W664" i="12" s="1"/>
  <c r="W665" i="12" s="1"/>
  <c r="W666" i="12" s="1"/>
  <c r="W667" i="12" s="1"/>
  <c r="W668" i="12" s="1"/>
  <c r="W669" i="12" s="1"/>
  <c r="W670" i="12" s="1"/>
  <c r="W671" i="12" s="1"/>
  <c r="W672" i="12" s="1"/>
  <c r="W673" i="12" s="1"/>
  <c r="W674" i="12" s="1"/>
  <c r="W675" i="12" s="1"/>
  <c r="W676" i="12" s="1"/>
  <c r="W677" i="12" s="1"/>
  <c r="W678" i="12" s="1"/>
  <c r="W679" i="12" s="1"/>
  <c r="W680" i="12" s="1"/>
  <c r="W681" i="12" s="1"/>
  <c r="W682" i="12" s="1"/>
  <c r="W683" i="12" s="1"/>
  <c r="W684" i="12" s="1"/>
  <c r="W685" i="12" s="1"/>
  <c r="W686" i="12" s="1"/>
  <c r="W687" i="12" s="1"/>
  <c r="W688" i="12" s="1"/>
  <c r="Y660" i="12"/>
  <c r="AA19" i="12"/>
  <c r="AB21" i="12"/>
  <c r="Z21" i="12"/>
  <c r="AC20" i="12" s="1"/>
  <c r="C720" i="12"/>
  <c r="E719" i="12"/>
  <c r="X719" i="12" s="1"/>
  <c r="C690" i="12"/>
  <c r="E689" i="12"/>
  <c r="X689" i="12" s="1"/>
  <c r="W1459" i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Y630" i="12" l="1"/>
  <c r="Y719" i="12"/>
  <c r="W689" i="12"/>
  <c r="Y689" i="12"/>
  <c r="Z22" i="12"/>
  <c r="AC21" i="12" s="1"/>
  <c r="AB22" i="12"/>
  <c r="AA20" i="12"/>
  <c r="C691" i="12"/>
  <c r="E691" i="12" s="1"/>
  <c r="X691" i="12" s="1"/>
  <c r="E690" i="12"/>
  <c r="X690" i="12" s="1"/>
  <c r="C721" i="12"/>
  <c r="E721" i="12" s="1"/>
  <c r="X721" i="12" s="1"/>
  <c r="E720" i="12"/>
  <c r="X720" i="12" s="1"/>
  <c r="E3" i="7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720" i="12" l="1"/>
  <c r="Y721" i="12"/>
  <c r="Y691" i="12"/>
  <c r="W690" i="12"/>
  <c r="W691" i="12" s="1"/>
  <c r="W692" i="12" s="1"/>
  <c r="W693" i="12" s="1"/>
  <c r="W694" i="12" s="1"/>
  <c r="W695" i="12" s="1"/>
  <c r="W696" i="12" s="1"/>
  <c r="W697" i="12" s="1"/>
  <c r="W698" i="12" s="1"/>
  <c r="W699" i="12" s="1"/>
  <c r="W700" i="12" s="1"/>
  <c r="W701" i="12" s="1"/>
  <c r="W702" i="12" s="1"/>
  <c r="W703" i="12" s="1"/>
  <c r="W704" i="12" s="1"/>
  <c r="W705" i="12" s="1"/>
  <c r="W706" i="12" s="1"/>
  <c r="W707" i="12" s="1"/>
  <c r="W708" i="12" s="1"/>
  <c r="W709" i="12" s="1"/>
  <c r="W710" i="12" s="1"/>
  <c r="W711" i="12" s="1"/>
  <c r="W712" i="12" s="1"/>
  <c r="W713" i="12" s="1"/>
  <c r="W714" i="12" s="1"/>
  <c r="W715" i="12" s="1"/>
  <c r="W716" i="12" s="1"/>
  <c r="W717" i="12" s="1"/>
  <c r="W718" i="12" s="1"/>
  <c r="W719" i="12" s="1"/>
  <c r="W720" i="12" s="1"/>
  <c r="W721" i="12" s="1"/>
  <c r="Y690" i="12"/>
  <c r="AA21" i="12"/>
  <c r="AB23" i="12"/>
  <c r="Z23" i="12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AB24" i="12" l="1"/>
  <c r="Z24" i="12"/>
  <c r="AC23" i="12" s="1"/>
  <c r="AC22" i="12"/>
  <c r="AA22" i="12" s="1"/>
  <c r="AN2" i="12"/>
  <c r="W1489" i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AA23" i="12" l="1"/>
  <c r="Z25" i="12"/>
  <c r="AC24" i="12" s="1"/>
  <c r="AB25" i="12"/>
  <c r="CJ1443" i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AA24" i="12" l="1"/>
  <c r="AB26" i="12"/>
  <c r="Z26" i="12"/>
  <c r="AC25" i="12" s="1"/>
  <c r="W1440" i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AA25" i="12" l="1"/>
  <c r="Z27" i="12"/>
  <c r="AB27" i="12"/>
  <c r="B2" i="4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AB28" i="12" l="1"/>
  <c r="Z28" i="12"/>
  <c r="AC27" i="12" s="1"/>
  <c r="AC26" i="12"/>
  <c r="AA26" i="12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AA27" i="12" l="1"/>
  <c r="AB29" i="12"/>
  <c r="Z29" i="12"/>
  <c r="AC28" i="12" s="1"/>
  <c r="AB30" i="12" l="1"/>
  <c r="Z30" i="12"/>
  <c r="AC29" i="12" s="1"/>
  <c r="AA28" i="12"/>
  <c r="AA29" i="12" l="1"/>
  <c r="AB31" i="12"/>
  <c r="Z31" i="12"/>
  <c r="AC30" i="12" s="1"/>
  <c r="AB32" i="12" l="1"/>
  <c r="Z32" i="12"/>
  <c r="AA30" i="12"/>
  <c r="AB33" i="12" l="1"/>
  <c r="Z33" i="12"/>
  <c r="AC32" i="12" s="1"/>
  <c r="AC31" i="12"/>
  <c r="AA31" i="12" s="1"/>
  <c r="AA32" i="12" l="1"/>
  <c r="Z34" i="12"/>
  <c r="AB34" i="12"/>
  <c r="AB35" i="12" l="1"/>
  <c r="Z35" i="12"/>
  <c r="AC33" i="12"/>
  <c r="AA33" i="12" s="1"/>
  <c r="AB36" i="12" l="1"/>
  <c r="Z36" i="12"/>
  <c r="AC35" i="12" s="1"/>
  <c r="AC34" i="12"/>
  <c r="AA34" i="12" s="1"/>
  <c r="AA35" i="12" l="1"/>
  <c r="AB37" i="12"/>
  <c r="Z37" i="12"/>
  <c r="AB38" i="12" l="1"/>
  <c r="Z38" i="12"/>
  <c r="AC37" i="12" s="1"/>
  <c r="AC36" i="12"/>
  <c r="AA36" i="12" s="1"/>
  <c r="AA37" i="12" l="1"/>
  <c r="AB39" i="12"/>
  <c r="Z39" i="12"/>
  <c r="AB40" i="12" l="1"/>
  <c r="Z40" i="12"/>
  <c r="AC39" i="12" s="1"/>
  <c r="AC38" i="12"/>
  <c r="AA38" i="12" s="1"/>
  <c r="AA39" i="12" l="1"/>
  <c r="Z41" i="12"/>
  <c r="AC40" i="12" s="1"/>
  <c r="AB41" i="12"/>
  <c r="AB42" i="12" l="1"/>
  <c r="Z42" i="12"/>
  <c r="AC41" i="12" s="1"/>
  <c r="AA40" i="12"/>
  <c r="AA41" i="12" l="1"/>
  <c r="AB43" i="12"/>
  <c r="Z43" i="12"/>
  <c r="AC42" i="12" s="1"/>
  <c r="AB44" i="12" l="1"/>
  <c r="Z44" i="12"/>
  <c r="AA42" i="12"/>
  <c r="AB45" i="12" l="1"/>
  <c r="Z45" i="12"/>
  <c r="AC44" i="12" s="1"/>
  <c r="AC43" i="12"/>
  <c r="AA43" i="12" s="1"/>
  <c r="AA44" i="12" l="1"/>
  <c r="Z46" i="12"/>
  <c r="AC45" i="12" s="1"/>
  <c r="AB46" i="12"/>
  <c r="AA45" i="12" l="1"/>
  <c r="AB47" i="12"/>
  <c r="Z47" i="12"/>
  <c r="AB48" i="12" l="1"/>
  <c r="Z48" i="12"/>
  <c r="AC47" i="12" s="1"/>
  <c r="AC46" i="12"/>
  <c r="AA46" i="12" s="1"/>
  <c r="AA47" i="12" l="1"/>
  <c r="Z49" i="12"/>
  <c r="AB49" i="12"/>
  <c r="AB50" i="12" l="1"/>
  <c r="Z50" i="12"/>
  <c r="AC49" i="12" s="1"/>
  <c r="AC48" i="12"/>
  <c r="AA48" i="12" s="1"/>
  <c r="AA49" i="12" l="1"/>
  <c r="AB51" i="12"/>
  <c r="Z51" i="12"/>
  <c r="AB52" i="12" l="1"/>
  <c r="Z52" i="12"/>
  <c r="AC51" i="12" s="1"/>
  <c r="AC50" i="12"/>
  <c r="AA50" i="12" s="1"/>
  <c r="AA51" i="12" l="1"/>
  <c r="Z53" i="12"/>
  <c r="AC52" i="12" s="1"/>
  <c r="AB53" i="12"/>
  <c r="AB54" i="12" l="1"/>
  <c r="Z54" i="12"/>
  <c r="AC53" i="12" s="1"/>
  <c r="AA52" i="12"/>
  <c r="AA53" i="12" l="1"/>
  <c r="AB55" i="12"/>
  <c r="Z55" i="12"/>
  <c r="AC54" i="12" s="1"/>
  <c r="AB56" i="12" l="1"/>
  <c r="Z56" i="12"/>
  <c r="AA54" i="12"/>
  <c r="AB57" i="12" l="1"/>
  <c r="Z57" i="12"/>
  <c r="AC56" i="12" s="1"/>
  <c r="AC55" i="12"/>
  <c r="AA55" i="12" s="1"/>
  <c r="AA56" i="12" l="1"/>
  <c r="Z58" i="12"/>
  <c r="AC57" i="12" s="1"/>
  <c r="AB58" i="12"/>
  <c r="AA57" i="12" l="1"/>
  <c r="AB59" i="12"/>
  <c r="Z59" i="12"/>
  <c r="AB60" i="12" l="1"/>
  <c r="Z60" i="12"/>
  <c r="AC59" i="12" s="1"/>
  <c r="AC58" i="12"/>
  <c r="AA58" i="12" s="1"/>
  <c r="AA59" i="12" l="1"/>
  <c r="Z61" i="12"/>
  <c r="AB61" i="12"/>
  <c r="AB62" i="12" l="1"/>
  <c r="Z62" i="12"/>
  <c r="AC61" i="12" s="1"/>
  <c r="AC60" i="12"/>
  <c r="AA60" i="12" s="1"/>
  <c r="AA61" i="12" l="1"/>
  <c r="Z63" i="12"/>
  <c r="AC62" i="12" s="1"/>
  <c r="AB63" i="12"/>
  <c r="AA62" i="12" l="1"/>
  <c r="AB64" i="12"/>
  <c r="Z64" i="12"/>
  <c r="AC63" i="12" s="1"/>
  <c r="AA63" i="12" l="1"/>
  <c r="Z65" i="12"/>
  <c r="AC64" i="12" s="1"/>
  <c r="AB65" i="12"/>
  <c r="AA64" i="12" l="1"/>
  <c r="AB66" i="12"/>
  <c r="Z66" i="12"/>
  <c r="AC65" i="12" s="1"/>
  <c r="AA65" i="12" l="1"/>
  <c r="AB67" i="12"/>
  <c r="Z67" i="12"/>
  <c r="AC66" i="12" s="1"/>
  <c r="AA66" i="12" l="1"/>
  <c r="AB68" i="12"/>
  <c r="Z68" i="12"/>
  <c r="AB69" i="12" l="1"/>
  <c r="Z69" i="12"/>
  <c r="AC68" i="12" s="1"/>
  <c r="AC67" i="12"/>
  <c r="AA67" i="12" s="1"/>
  <c r="AA68" i="12" l="1"/>
  <c r="Z70" i="12"/>
  <c r="AC69" i="12" s="1"/>
  <c r="AB70" i="12"/>
  <c r="AB71" i="12" l="1"/>
  <c r="Z71" i="12"/>
  <c r="AC70" i="12" s="1"/>
  <c r="AA69" i="12"/>
  <c r="AA70" i="12" l="1"/>
  <c r="Z72" i="12"/>
  <c r="AB72" i="12"/>
  <c r="Z73" i="12" l="1"/>
  <c r="AB73" i="12"/>
  <c r="AC71" i="12"/>
  <c r="AA71" i="12" s="1"/>
  <c r="AB74" i="12" l="1"/>
  <c r="Z74" i="12"/>
  <c r="AC73" i="12" s="1"/>
  <c r="AC72" i="12"/>
  <c r="AA72" i="12" s="1"/>
  <c r="AA73" i="12" l="1"/>
  <c r="AB75" i="12"/>
  <c r="Z75" i="12"/>
  <c r="Z76" i="12" l="1"/>
  <c r="AC75" i="12" s="1"/>
  <c r="AB76" i="12"/>
  <c r="AC74" i="12"/>
  <c r="AA74" i="12" s="1"/>
  <c r="AA75" i="12" l="1"/>
  <c r="AB77" i="12"/>
  <c r="Z77" i="12"/>
  <c r="AC76" i="12" s="1"/>
  <c r="AA76" i="12" l="1"/>
  <c r="AB78" i="12"/>
  <c r="Z78" i="12"/>
  <c r="AB79" i="12" l="1"/>
  <c r="Z79" i="12"/>
  <c r="AC77" i="12"/>
  <c r="AA77" i="12" s="1"/>
  <c r="Z80" i="12" l="1"/>
  <c r="AB80" i="12"/>
  <c r="AC78" i="12"/>
  <c r="AA78" i="12" s="1"/>
  <c r="Z81" i="12" l="1"/>
  <c r="AC80" i="12" s="1"/>
  <c r="AB81" i="12"/>
  <c r="AC79" i="12"/>
  <c r="AA79" i="12" s="1"/>
  <c r="AA80" i="12" l="1"/>
  <c r="Z82" i="12"/>
  <c r="AB82" i="12"/>
  <c r="AB83" i="12" l="1"/>
  <c r="Z83" i="12"/>
  <c r="AC82" i="12" s="1"/>
  <c r="AC81" i="12"/>
  <c r="AA81" i="12" s="1"/>
  <c r="AA82" i="12" l="1"/>
  <c r="Z84" i="12"/>
  <c r="AC83" i="12" s="1"/>
  <c r="AB84" i="12"/>
  <c r="AB85" i="12" l="1"/>
  <c r="Z85" i="12"/>
  <c r="AA83" i="12"/>
  <c r="AB86" i="12" l="1"/>
  <c r="Z86" i="12"/>
  <c r="AC84" i="12"/>
  <c r="AA84" i="12" s="1"/>
  <c r="Z87" i="12" l="1"/>
  <c r="AC86" i="12" s="1"/>
  <c r="AB87" i="12"/>
  <c r="AC85" i="12"/>
  <c r="AA85" i="12" s="1"/>
  <c r="AA86" i="12" l="1"/>
  <c r="Z88" i="12"/>
  <c r="AC87" i="12" s="1"/>
  <c r="AB88" i="12"/>
  <c r="AA87" i="12" l="1"/>
  <c r="AB89" i="12"/>
  <c r="Z89" i="12"/>
  <c r="AC88" i="12" s="1"/>
  <c r="AA88" i="12" l="1"/>
  <c r="AB90" i="12"/>
  <c r="Z90" i="12"/>
  <c r="AC89" i="12" s="1"/>
  <c r="AA89" i="12" l="1"/>
  <c r="Z91" i="12"/>
  <c r="AC90" i="12" s="1"/>
  <c r="AB91" i="12"/>
  <c r="AA90" i="12" l="1"/>
  <c r="AB92" i="12"/>
  <c r="Z92" i="12"/>
  <c r="Z93" i="12" l="1"/>
  <c r="AC92" i="12" s="1"/>
  <c r="AB93" i="12"/>
  <c r="AC91" i="12"/>
  <c r="AA91" i="12" s="1"/>
  <c r="AA92" i="12" l="1"/>
  <c r="Z94" i="12"/>
  <c r="AB94" i="12"/>
  <c r="AB95" i="12" l="1"/>
  <c r="Z95" i="12"/>
  <c r="AC94" i="12" s="1"/>
  <c r="AC93" i="12"/>
  <c r="AA93" i="12" s="1"/>
  <c r="AA94" i="12" l="1"/>
  <c r="Z96" i="12"/>
  <c r="AC95" i="12" s="1"/>
  <c r="AB96" i="12"/>
  <c r="AB97" i="12" l="1"/>
  <c r="Z97" i="12"/>
  <c r="AC96" i="12" s="1"/>
  <c r="AA95" i="12"/>
  <c r="AA96" i="12" l="1"/>
  <c r="AB98" i="12"/>
  <c r="Z98" i="12"/>
  <c r="AC97" i="12" s="1"/>
  <c r="AA97" i="12" l="1"/>
  <c r="AB99" i="12"/>
  <c r="Z99" i="12"/>
  <c r="AC98" i="12" s="1"/>
  <c r="AA98" i="12" l="1"/>
  <c r="AB100" i="12"/>
  <c r="Z100" i="12"/>
  <c r="AC99" i="12" s="1"/>
  <c r="AA99" i="12" l="1"/>
  <c r="AB101" i="12"/>
  <c r="Z101" i="12"/>
  <c r="AB102" i="12" l="1"/>
  <c r="Z102" i="12"/>
  <c r="AC101" i="12" s="1"/>
  <c r="AC100" i="12"/>
  <c r="AA100" i="12" s="1"/>
  <c r="AA101" i="12" l="1"/>
  <c r="Z103" i="12"/>
  <c r="AB103" i="12"/>
  <c r="AB104" i="12" l="1"/>
  <c r="Z104" i="12"/>
  <c r="AC103" i="12" s="1"/>
  <c r="AC102" i="12"/>
  <c r="AA102" i="12" s="1"/>
  <c r="AA103" i="12" l="1"/>
  <c r="AB105" i="12"/>
  <c r="Z105" i="12"/>
  <c r="AC104" i="12" s="1"/>
  <c r="AB106" i="12" l="1"/>
  <c r="Z106" i="12"/>
  <c r="AA104" i="12"/>
  <c r="AB107" i="12" l="1"/>
  <c r="Z107" i="12"/>
  <c r="AC106" i="12" s="1"/>
  <c r="AC105" i="12"/>
  <c r="AA105" i="12" s="1"/>
  <c r="AA106" i="12" l="1"/>
  <c r="Z108" i="12"/>
  <c r="AC107" i="12" s="1"/>
  <c r="AB108" i="12"/>
  <c r="AA107" i="12" l="1"/>
  <c r="AB109" i="12"/>
  <c r="Z109" i="12"/>
  <c r="AC108" i="12" s="1"/>
  <c r="AA108" i="12" l="1"/>
  <c r="AB110" i="12"/>
  <c r="Z110" i="12"/>
  <c r="AB111" i="12" l="1"/>
  <c r="Z111" i="12"/>
  <c r="AC110" i="12" s="1"/>
  <c r="AC109" i="12"/>
  <c r="AA109" i="12" s="1"/>
  <c r="AA110" i="12" l="1"/>
  <c r="AB112" i="12"/>
  <c r="Z112" i="12"/>
  <c r="AC111" i="12" s="1"/>
  <c r="AB113" i="12" l="1"/>
  <c r="Z113" i="12"/>
  <c r="AA111" i="12"/>
  <c r="AB114" i="12" l="1"/>
  <c r="Z114" i="12"/>
  <c r="AC113" i="12" s="1"/>
  <c r="AC112" i="12"/>
  <c r="AA112" i="12" s="1"/>
  <c r="AA113" i="12" l="1"/>
  <c r="Z115" i="12"/>
  <c r="AB115" i="12"/>
  <c r="AB116" i="12" l="1"/>
  <c r="Z116" i="12"/>
  <c r="AC115" i="12" s="1"/>
  <c r="AC114" i="12"/>
  <c r="AA114" i="12" s="1"/>
  <c r="AA115" i="12" l="1"/>
  <c r="AB117" i="12"/>
  <c r="Z117" i="12"/>
  <c r="AB118" i="12" l="1"/>
  <c r="Z118" i="12"/>
  <c r="AC116" i="12"/>
  <c r="AA116" i="12" s="1"/>
  <c r="AB119" i="12" l="1"/>
  <c r="Z119" i="12"/>
  <c r="AC118" i="12" s="1"/>
  <c r="AC117" i="12"/>
  <c r="AA117" i="12" s="1"/>
  <c r="AA118" i="12" l="1"/>
  <c r="Z120" i="12"/>
  <c r="AB120" i="12"/>
  <c r="AB121" i="12" l="1"/>
  <c r="Z121" i="12"/>
  <c r="AC120" i="12" s="1"/>
  <c r="AC119" i="12"/>
  <c r="AA119" i="12" s="1"/>
  <c r="AA120" i="12" l="1"/>
  <c r="AB122" i="12"/>
  <c r="Z122" i="12"/>
  <c r="AC121" i="12" s="1"/>
  <c r="AA121" i="12" l="1"/>
  <c r="AB123" i="12"/>
  <c r="Z123" i="12"/>
  <c r="AC122" i="12" s="1"/>
  <c r="AA122" i="12" l="1"/>
  <c r="AB124" i="12"/>
  <c r="Z124" i="12"/>
  <c r="AC123" i="12" s="1"/>
  <c r="AA123" i="12" l="1"/>
  <c r="AB125" i="12"/>
  <c r="Z125" i="12"/>
  <c r="AB126" i="12" l="1"/>
  <c r="Z126" i="12"/>
  <c r="AC125" i="12" s="1"/>
  <c r="AC124" i="12"/>
  <c r="AA124" i="12" s="1"/>
  <c r="AA125" i="12" l="1"/>
  <c r="Z127" i="12"/>
  <c r="AC126" i="12" s="1"/>
  <c r="AB127" i="12"/>
  <c r="AB128" i="12" l="1"/>
  <c r="Z128" i="12"/>
  <c r="AC127" i="12" s="1"/>
  <c r="AA126" i="12"/>
  <c r="AA127" i="12" l="1"/>
  <c r="AB129" i="12"/>
  <c r="Z129" i="12"/>
  <c r="AC128" i="12" s="1"/>
  <c r="AB130" i="12" l="1"/>
  <c r="Z130" i="12"/>
  <c r="AA128" i="12"/>
  <c r="AB131" i="12" l="1"/>
  <c r="Z131" i="12"/>
  <c r="AC130" i="12" s="1"/>
  <c r="AC129" i="12"/>
  <c r="AA129" i="12" s="1"/>
  <c r="AA130" i="12" l="1"/>
  <c r="Z132" i="12"/>
  <c r="AC131" i="12" s="1"/>
  <c r="AB132" i="12"/>
  <c r="AA131" i="12" l="1"/>
  <c r="AB133" i="12"/>
  <c r="Z133" i="12"/>
  <c r="AC132" i="12" s="1"/>
  <c r="AA132" i="12" l="1"/>
  <c r="AB134" i="12"/>
  <c r="Z134" i="12"/>
  <c r="AC133" i="12" s="1"/>
  <c r="AA133" i="12" l="1"/>
  <c r="AB135" i="12"/>
  <c r="Z135" i="12"/>
  <c r="AB136" i="12" l="1"/>
  <c r="Z136" i="12"/>
  <c r="AC135" i="12" s="1"/>
  <c r="AC134" i="12"/>
  <c r="AA134" i="12" s="1"/>
  <c r="AA135" i="12" l="1"/>
  <c r="AB137" i="12"/>
  <c r="Z137" i="12"/>
  <c r="AB138" i="12" l="1"/>
  <c r="Z138" i="12"/>
  <c r="AC137" i="12" s="1"/>
  <c r="AC136" i="12"/>
  <c r="AA136" i="12" s="1"/>
  <c r="AA137" i="12" l="1"/>
  <c r="Z139" i="12"/>
  <c r="AC138" i="12" s="1"/>
  <c r="AB139" i="12"/>
  <c r="AA138" i="12" l="1"/>
  <c r="AB140" i="12"/>
  <c r="Z140" i="12"/>
  <c r="AB141" i="12" l="1"/>
  <c r="Z141" i="12"/>
  <c r="AC140" i="12" s="1"/>
  <c r="AC139" i="12"/>
  <c r="AA139" i="12" s="1"/>
  <c r="AA140" i="12" l="1"/>
  <c r="AB142" i="12"/>
  <c r="Z142" i="12"/>
  <c r="AC141" i="12" s="1"/>
  <c r="AA141" i="12" l="1"/>
  <c r="AB143" i="12"/>
  <c r="Z143" i="12"/>
  <c r="Z144" i="12" l="1"/>
  <c r="AC143" i="12" s="1"/>
  <c r="AB144" i="12"/>
  <c r="AC142" i="12"/>
  <c r="AA142" i="12" s="1"/>
  <c r="AA143" i="12" l="1"/>
  <c r="AB145" i="12"/>
  <c r="Z145" i="12"/>
  <c r="AB146" i="12" l="1"/>
  <c r="Z146" i="12"/>
  <c r="AC145" i="12" s="1"/>
  <c r="AC144" i="12"/>
  <c r="AA144" i="12" s="1"/>
  <c r="AA145" i="12" l="1"/>
  <c r="AB147" i="12"/>
  <c r="Z147" i="12"/>
  <c r="AB148" i="12" l="1"/>
  <c r="Z148" i="12"/>
  <c r="AC147" i="12" s="1"/>
  <c r="AC146" i="12"/>
  <c r="AA146" i="12" s="1"/>
  <c r="AA147" i="12" l="1"/>
  <c r="Z149" i="12"/>
  <c r="AB149" i="12"/>
  <c r="AB150" i="12" l="1"/>
  <c r="Z150" i="12"/>
  <c r="AC149" i="12" s="1"/>
  <c r="AC148" i="12"/>
  <c r="AA148" i="12" s="1"/>
  <c r="AA149" i="12" l="1"/>
  <c r="Z151" i="12"/>
  <c r="AC150" i="12" s="1"/>
  <c r="AB151" i="12"/>
  <c r="AB152" i="12" l="1"/>
  <c r="Z152" i="12"/>
  <c r="AC151" i="12" s="1"/>
  <c r="AA150" i="12"/>
  <c r="AA151" i="12" l="1"/>
  <c r="AB153" i="12"/>
  <c r="Z153" i="12"/>
  <c r="AC152" i="12" s="1"/>
  <c r="AB154" i="12" l="1"/>
  <c r="Z154" i="12"/>
  <c r="AA152" i="12"/>
  <c r="AB155" i="12" l="1"/>
  <c r="Z155" i="12"/>
  <c r="AC154" i="12" s="1"/>
  <c r="AC153" i="12"/>
  <c r="AA153" i="12" s="1"/>
  <c r="AA154" i="12" l="1"/>
  <c r="Z156" i="12"/>
  <c r="AC155" i="12" s="1"/>
  <c r="AB156" i="12"/>
  <c r="AA155" i="12" l="1"/>
  <c r="AB157" i="12"/>
  <c r="Z157" i="12"/>
  <c r="AB158" i="12" l="1"/>
  <c r="Z158" i="12"/>
  <c r="AC157" i="12" s="1"/>
  <c r="AC156" i="12"/>
  <c r="AA156" i="12" s="1"/>
  <c r="AA157" i="12" l="1"/>
  <c r="AB159" i="12"/>
  <c r="Z159" i="12"/>
  <c r="AC158" i="12" s="1"/>
  <c r="AB160" i="12" l="1"/>
  <c r="Z160" i="12"/>
  <c r="AC159" i="12" s="1"/>
  <c r="AA158" i="12"/>
  <c r="AA159" i="12" l="1"/>
  <c r="Z161" i="12"/>
  <c r="AB161" i="12"/>
  <c r="AB162" i="12" l="1"/>
  <c r="Z162" i="12"/>
  <c r="AC161" i="12" s="1"/>
  <c r="AC160" i="12"/>
  <c r="AA160" i="12" s="1"/>
  <c r="AA161" i="12" l="1"/>
  <c r="Z163" i="12"/>
  <c r="AC162" i="12" s="1"/>
  <c r="AB163" i="12"/>
  <c r="AB164" i="12" l="1"/>
  <c r="Z164" i="12"/>
  <c r="AC163" i="12" s="1"/>
  <c r="AA162" i="12"/>
  <c r="AA163" i="12" l="1"/>
  <c r="AB165" i="12"/>
  <c r="Z165" i="12"/>
  <c r="AC164" i="12" s="1"/>
  <c r="AB166" i="12" l="1"/>
  <c r="Z166" i="12"/>
  <c r="AA164" i="12"/>
  <c r="AB167" i="12" l="1"/>
  <c r="Z167" i="12"/>
  <c r="AC166" i="12" s="1"/>
  <c r="AC165" i="12"/>
  <c r="AA165" i="12" s="1"/>
  <c r="AA166" i="12" l="1"/>
  <c r="Z168" i="12"/>
  <c r="AC167" i="12" s="1"/>
  <c r="AB168" i="12"/>
  <c r="AA167" i="12" l="1"/>
  <c r="AB169" i="12"/>
  <c r="Z169" i="12"/>
  <c r="AC168" i="12" s="1"/>
  <c r="AA168" i="12" s="1"/>
  <c r="AB170" i="12" l="1"/>
  <c r="Z170" i="12"/>
  <c r="AC169" i="12" s="1"/>
  <c r="AA169" i="12" s="1"/>
  <c r="AB171" i="12" l="1"/>
  <c r="Z171" i="12"/>
  <c r="AC170" i="12" s="1"/>
  <c r="AA170" i="12" s="1"/>
  <c r="AB172" i="12" l="1"/>
  <c r="Z172" i="12"/>
  <c r="AC171" i="12" s="1"/>
  <c r="AA171" i="12" s="1"/>
  <c r="AB173" i="12" l="1"/>
  <c r="Z173" i="12"/>
  <c r="AB174" i="12" l="1"/>
  <c r="Z174" i="12"/>
  <c r="AC173" i="12" s="1"/>
  <c r="AC172" i="12"/>
  <c r="AA172" i="12" s="1"/>
  <c r="AA173" i="12" l="1"/>
  <c r="Z175" i="12"/>
  <c r="AC174" i="12" s="1"/>
  <c r="AB175" i="12"/>
  <c r="AA174" i="12" l="1"/>
  <c r="AB176" i="12"/>
  <c r="Z176" i="12"/>
  <c r="AC175" i="12" s="1"/>
  <c r="AB177" i="12" l="1"/>
  <c r="Z177" i="12"/>
  <c r="AC176" i="12" s="1"/>
  <c r="AA175" i="12"/>
  <c r="AA176" i="12" l="1"/>
  <c r="AB178" i="12"/>
  <c r="Z178" i="12"/>
  <c r="AB179" i="12" l="1"/>
  <c r="Z179" i="12"/>
  <c r="AC178" i="12" s="1"/>
  <c r="AC177" i="12"/>
  <c r="AA177" i="12" s="1"/>
  <c r="AA178" i="12" l="1"/>
  <c r="Z180" i="12"/>
  <c r="AC179" i="12" s="1"/>
  <c r="AB180" i="12"/>
  <c r="AA179" i="12" l="1"/>
  <c r="AB181" i="12"/>
  <c r="Z181" i="12"/>
  <c r="AC180" i="12" s="1"/>
  <c r="AA180" i="12" l="1"/>
  <c r="AB182" i="12"/>
  <c r="Z182" i="12"/>
  <c r="AB183" i="12" l="1"/>
  <c r="Z183" i="12"/>
  <c r="AC182" i="12" s="1"/>
  <c r="AC181" i="12"/>
  <c r="AA181" i="12" s="1"/>
  <c r="AA182" i="12" l="1"/>
  <c r="AB184" i="12"/>
  <c r="Z184" i="12"/>
  <c r="AC183" i="12" s="1"/>
  <c r="AA183" i="12" l="1"/>
  <c r="AB185" i="12"/>
  <c r="Z185" i="12"/>
  <c r="AB186" i="12" l="1"/>
  <c r="Z186" i="12"/>
  <c r="AC185" i="12" s="1"/>
  <c r="AC184" i="12"/>
  <c r="AA184" i="12" s="1"/>
  <c r="AA185" i="12" l="1"/>
  <c r="Z187" i="12"/>
  <c r="AC186" i="12" s="1"/>
  <c r="AB187" i="12"/>
  <c r="AA186" i="12" l="1"/>
  <c r="AB188" i="12"/>
  <c r="Z188" i="12"/>
  <c r="AC187" i="12" s="1"/>
  <c r="AA187" i="12" s="1"/>
  <c r="AB189" i="12" l="1"/>
  <c r="Z189" i="12"/>
  <c r="AC188" i="12" s="1"/>
  <c r="AA188" i="12" s="1"/>
  <c r="AB190" i="12" l="1"/>
  <c r="Z190" i="12"/>
  <c r="AB191" i="12" l="1"/>
  <c r="Z191" i="12"/>
  <c r="AC190" i="12" s="1"/>
  <c r="AC189" i="12"/>
  <c r="AA189" i="12" s="1"/>
  <c r="AA190" i="12" l="1"/>
  <c r="Z192" i="12"/>
  <c r="AC191" i="12" s="1"/>
  <c r="AB192" i="12"/>
  <c r="AB193" i="12" l="1"/>
  <c r="Z193" i="12"/>
  <c r="AC192" i="12" s="1"/>
  <c r="AA191" i="12"/>
  <c r="AA192" i="12" l="1"/>
  <c r="AB194" i="12"/>
  <c r="Z194" i="12"/>
  <c r="AC193" i="12" s="1"/>
  <c r="AB195" i="12" l="1"/>
  <c r="Z195" i="12"/>
  <c r="AC194" i="12" s="1"/>
  <c r="AA193" i="12"/>
  <c r="AA194" i="12" l="1"/>
  <c r="AB196" i="12"/>
  <c r="Z196" i="12"/>
  <c r="AC195" i="12" s="1"/>
  <c r="AB197" i="12" l="1"/>
  <c r="Z197" i="12"/>
  <c r="AC196" i="12" s="1"/>
  <c r="AA195" i="12"/>
  <c r="AA196" i="12" l="1"/>
  <c r="AB198" i="12"/>
  <c r="Z198" i="12"/>
  <c r="AC197" i="12" s="1"/>
  <c r="AA197" i="12" l="1"/>
  <c r="Z199" i="12"/>
  <c r="AC198" i="12" s="1"/>
  <c r="AB199" i="12"/>
  <c r="AA198" i="12" l="1"/>
  <c r="AB200" i="12"/>
  <c r="Z200" i="12"/>
  <c r="AC199" i="12" s="1"/>
  <c r="AA199" i="12" l="1"/>
  <c r="AB201" i="12"/>
  <c r="Z201" i="12"/>
  <c r="AC200" i="12" s="1"/>
  <c r="AA200" i="12" l="1"/>
  <c r="AB202" i="12"/>
  <c r="Z202" i="12"/>
  <c r="AB203" i="12" l="1"/>
  <c r="Z203" i="12"/>
  <c r="AC202" i="12" s="1"/>
  <c r="AC201" i="12"/>
  <c r="AA201" i="12" s="1"/>
  <c r="AA202" i="12" l="1"/>
  <c r="Z204" i="12"/>
  <c r="AC203" i="12" s="1"/>
  <c r="AB204" i="12"/>
  <c r="AB205" i="12" l="1"/>
  <c r="Z205" i="12"/>
  <c r="AC204" i="12" s="1"/>
  <c r="AA203" i="12"/>
  <c r="AA204" i="12" l="1"/>
  <c r="AB206" i="12"/>
  <c r="Z206" i="12"/>
  <c r="AC205" i="12" s="1"/>
  <c r="AB207" i="12" l="1"/>
  <c r="Z207" i="12"/>
  <c r="AA205" i="12"/>
  <c r="AB208" i="12" l="1"/>
  <c r="Z208" i="12"/>
  <c r="AC207" i="12" s="1"/>
  <c r="AC206" i="12"/>
  <c r="AA206" i="12" s="1"/>
  <c r="AA207" i="12" l="1"/>
  <c r="AB209" i="12"/>
  <c r="Z209" i="12"/>
  <c r="AC208" i="12" s="1"/>
  <c r="AA208" i="12" l="1"/>
  <c r="AB210" i="12"/>
  <c r="Z210" i="12"/>
  <c r="AC209" i="12" s="1"/>
  <c r="AA209" i="12" l="1"/>
  <c r="Z211" i="12"/>
  <c r="AC210" i="12" s="1"/>
  <c r="AB211" i="12"/>
  <c r="AA210" i="12" l="1"/>
  <c r="AB212" i="12"/>
  <c r="Z212" i="12"/>
  <c r="AC211" i="12" s="1"/>
  <c r="AA211" i="12" s="1"/>
  <c r="AB213" i="12" l="1"/>
  <c r="Z213" i="12"/>
  <c r="AC212" i="12" s="1"/>
  <c r="AA212" i="12" s="1"/>
  <c r="AB214" i="12" l="1"/>
  <c r="Z214" i="12"/>
  <c r="AB215" i="12" l="1"/>
  <c r="Z215" i="12"/>
  <c r="AC214" i="12" s="1"/>
  <c r="AC213" i="12"/>
  <c r="AA213" i="12" s="1"/>
  <c r="AA214" i="12" l="1"/>
  <c r="Z216" i="12"/>
  <c r="AC215" i="12" s="1"/>
  <c r="AB216" i="12"/>
  <c r="AB217" i="12" l="1"/>
  <c r="Z217" i="12"/>
  <c r="AC216" i="12" s="1"/>
  <c r="AA215" i="12"/>
  <c r="AA216" i="12" l="1"/>
  <c r="AB218" i="12"/>
  <c r="Z218" i="12"/>
  <c r="AC217" i="12" s="1"/>
  <c r="AB219" i="12" l="1"/>
  <c r="Z219" i="12"/>
  <c r="AA217" i="12"/>
  <c r="AB220" i="12" l="1"/>
  <c r="Z220" i="12"/>
  <c r="AC219" i="12" s="1"/>
  <c r="AC218" i="12"/>
  <c r="AA218" i="12" s="1"/>
  <c r="AA219" i="12" l="1"/>
  <c r="Z221" i="12"/>
  <c r="AB221" i="12"/>
  <c r="AB222" i="12" l="1"/>
  <c r="Z222" i="12"/>
  <c r="AC221" i="12" s="1"/>
  <c r="AC220" i="12"/>
  <c r="AA220" i="12" s="1"/>
  <c r="AA221" i="12" l="1"/>
  <c r="Z223" i="12"/>
  <c r="AC222" i="12" s="1"/>
  <c r="AB223" i="12"/>
  <c r="AB224" i="12" l="1"/>
  <c r="Z224" i="12"/>
  <c r="AC223" i="12" s="1"/>
  <c r="AA222" i="12"/>
  <c r="AA223" i="12" l="1"/>
  <c r="AB225" i="12"/>
  <c r="Z225" i="12"/>
  <c r="AC224" i="12" s="1"/>
  <c r="AB226" i="12" l="1"/>
  <c r="Z226" i="12"/>
  <c r="AC225" i="12" s="1"/>
  <c r="AA224" i="12"/>
  <c r="AA225" i="12" l="1"/>
  <c r="AB227" i="12"/>
  <c r="Z227" i="12"/>
  <c r="AB228" i="12" l="1"/>
  <c r="Z228" i="12"/>
  <c r="AC227" i="12" s="1"/>
  <c r="AC226" i="12"/>
  <c r="AA226" i="12" s="1"/>
  <c r="AA227" i="12" l="1"/>
  <c r="AB229" i="12"/>
  <c r="Z229" i="12"/>
  <c r="AB230" i="12" l="1"/>
  <c r="Z230" i="12"/>
  <c r="AC228" i="12"/>
  <c r="AA228" i="12" s="1"/>
  <c r="Z231" i="12" l="1"/>
  <c r="AB231" i="12"/>
  <c r="AC229" i="12"/>
  <c r="AA229" i="12" s="1"/>
  <c r="AB232" i="12" l="1"/>
  <c r="Z232" i="12"/>
  <c r="AC231" i="12" s="1"/>
  <c r="AC230" i="12"/>
  <c r="AA230" i="12" s="1"/>
  <c r="AA231" i="12" l="1"/>
  <c r="AB233" i="12"/>
  <c r="Z233" i="12"/>
  <c r="AC232" i="12" s="1"/>
  <c r="AA232" i="12" l="1"/>
  <c r="Z234" i="12"/>
  <c r="AC233" i="12" s="1"/>
  <c r="AB234" i="12"/>
  <c r="AA233" i="12" l="1"/>
  <c r="AB235" i="12"/>
  <c r="Z235" i="12"/>
  <c r="AB236" i="12" l="1"/>
  <c r="Z236" i="12"/>
  <c r="AC235" i="12" s="1"/>
  <c r="AC234" i="12"/>
  <c r="AA234" i="12" s="1"/>
  <c r="AA235" i="12" l="1"/>
  <c r="Z237" i="12"/>
  <c r="AB237" i="12"/>
  <c r="AB238" i="12" l="1"/>
  <c r="Z238" i="12"/>
  <c r="AC237" i="12" s="1"/>
  <c r="AC236" i="12"/>
  <c r="AA236" i="12" s="1"/>
  <c r="AA237" i="12" l="1"/>
  <c r="AB239" i="12"/>
  <c r="Z239" i="12"/>
  <c r="AC238" i="12" s="1"/>
  <c r="AA238" i="12" l="1"/>
  <c r="AB240" i="12"/>
  <c r="Z240" i="12"/>
  <c r="Z241" i="12" l="1"/>
  <c r="AB241" i="12"/>
  <c r="AC239" i="12"/>
  <c r="AA239" i="12" s="1"/>
  <c r="AB242" i="12" l="1"/>
  <c r="Z242" i="12"/>
  <c r="AC241" i="12" s="1"/>
  <c r="AC240" i="12"/>
  <c r="AA240" i="12" s="1"/>
  <c r="AA241" i="12" l="1"/>
  <c r="Z243" i="12"/>
  <c r="AB243" i="12"/>
  <c r="Z244" i="12" l="1"/>
  <c r="AB244" i="12"/>
  <c r="AC242" i="12"/>
  <c r="AA242" i="12" s="1"/>
  <c r="AB245" i="12" l="1"/>
  <c r="Z245" i="12"/>
  <c r="AC244" i="12" s="1"/>
  <c r="AC243" i="12"/>
  <c r="AA243" i="12" s="1"/>
  <c r="AA244" i="12" l="1"/>
  <c r="Z246" i="12"/>
  <c r="AC245" i="12" s="1"/>
  <c r="AB246" i="12"/>
  <c r="Z247" i="12" l="1"/>
  <c r="AC246" i="12" s="1"/>
  <c r="AB247" i="12"/>
  <c r="AA245" i="12"/>
  <c r="AA246" i="12" l="1"/>
  <c r="AB248" i="12"/>
  <c r="Z248" i="12"/>
  <c r="AC247" i="12" s="1"/>
  <c r="AB249" i="12" l="1"/>
  <c r="Z249" i="12"/>
  <c r="AC248" i="12" s="1"/>
  <c r="AA247" i="12"/>
  <c r="AA248" i="12" l="1"/>
  <c r="AB250" i="12"/>
  <c r="Z250" i="12"/>
  <c r="AC249" i="12" s="1"/>
  <c r="Z251" i="12" l="1"/>
  <c r="AC250" i="12" s="1"/>
  <c r="AB251" i="12"/>
  <c r="AA249" i="12"/>
  <c r="AA250" i="12" l="1"/>
  <c r="AB252" i="12"/>
  <c r="Z252" i="12"/>
  <c r="AC251" i="12" s="1"/>
  <c r="AB253" i="12" l="1"/>
  <c r="Z253" i="12"/>
  <c r="AA251" i="12"/>
  <c r="AB254" i="12" l="1"/>
  <c r="Z254" i="12"/>
  <c r="AC253" i="12" s="1"/>
  <c r="AC252" i="12"/>
  <c r="AA252" i="12" s="1"/>
  <c r="AA253" i="12" l="1"/>
  <c r="Z255" i="12"/>
  <c r="AC254" i="12" s="1"/>
  <c r="AB255" i="12"/>
  <c r="AA254" i="12" l="1"/>
  <c r="AB256" i="12"/>
  <c r="Z256" i="12"/>
  <c r="AB257" i="12" l="1"/>
  <c r="Z257" i="12"/>
  <c r="AC256" i="12" s="1"/>
  <c r="AC255" i="12"/>
  <c r="AA255" i="12" s="1"/>
  <c r="AA256" i="12" l="1"/>
  <c r="Z258" i="12"/>
  <c r="AC257" i="12" s="1"/>
  <c r="AB258" i="12"/>
  <c r="AB259" i="12" l="1"/>
  <c r="Z259" i="12"/>
  <c r="AC258" i="12" s="1"/>
  <c r="AA257" i="12"/>
  <c r="AA258" i="12" l="1"/>
  <c r="AB260" i="12"/>
  <c r="Z260" i="12"/>
  <c r="AC259" i="12" s="1"/>
  <c r="AB261" i="12" l="1"/>
  <c r="Z261" i="12"/>
  <c r="AA259" i="12"/>
  <c r="AB262" i="12" l="1"/>
  <c r="Z262" i="12"/>
  <c r="AC261" i="12" s="1"/>
  <c r="AC260" i="12"/>
  <c r="AA260" i="12" s="1"/>
  <c r="AA261" i="12" l="1"/>
  <c r="AB263" i="12"/>
  <c r="Z263" i="12"/>
  <c r="AB264" i="12" l="1"/>
  <c r="Z264" i="12"/>
  <c r="AC263" i="12" s="1"/>
  <c r="AC262" i="12"/>
  <c r="AA262" i="12" s="1"/>
  <c r="AA263" i="12" l="1"/>
  <c r="AB265" i="12"/>
  <c r="Z265" i="12"/>
  <c r="AC264" i="12" s="1"/>
  <c r="AA264" i="12" l="1"/>
  <c r="AB266" i="12"/>
  <c r="Z266" i="12"/>
  <c r="Z267" i="12" l="1"/>
  <c r="AC266" i="12" s="1"/>
  <c r="AB267" i="12"/>
  <c r="AC265" i="12"/>
  <c r="AA265" i="12" s="1"/>
  <c r="AA266" i="12" l="1"/>
  <c r="AB268" i="12"/>
  <c r="Z268" i="12"/>
  <c r="AB269" i="12" l="1"/>
  <c r="Z269" i="12"/>
  <c r="AC268" i="12" s="1"/>
  <c r="AC267" i="12"/>
  <c r="AA267" i="12" s="1"/>
  <c r="AA268" i="12" l="1"/>
  <c r="Z270" i="12"/>
  <c r="AC269" i="12" s="1"/>
  <c r="AB270" i="12"/>
  <c r="AB271" i="12" l="1"/>
  <c r="Z271" i="12"/>
  <c r="AC270" i="12" s="1"/>
  <c r="AA269" i="12"/>
  <c r="AA270" i="12" l="1"/>
  <c r="AB272" i="12"/>
  <c r="Z272" i="12"/>
  <c r="AC271" i="12" s="1"/>
  <c r="AB273" i="12" l="1"/>
  <c r="Z273" i="12"/>
  <c r="AC272" i="12" s="1"/>
  <c r="AA271" i="12"/>
  <c r="AA272" i="12" l="1"/>
  <c r="AB274" i="12"/>
  <c r="Z274" i="12"/>
  <c r="AC273" i="12" s="1"/>
  <c r="AB275" i="12" l="1"/>
  <c r="Z275" i="12"/>
  <c r="AA273" i="12"/>
  <c r="AB276" i="12" l="1"/>
  <c r="Z276" i="12"/>
  <c r="AC274" i="12"/>
  <c r="AA274" i="12" s="1"/>
  <c r="Z277" i="12" l="1"/>
  <c r="AC276" i="12" s="1"/>
  <c r="AB277" i="12"/>
  <c r="AC275" i="12"/>
  <c r="AA275" i="12" s="1"/>
  <c r="AA276" i="12" l="1"/>
  <c r="AB278" i="12"/>
  <c r="Z278" i="12"/>
  <c r="AC277" i="12" s="1"/>
  <c r="AA277" i="12" l="1"/>
  <c r="AB279" i="12"/>
  <c r="Z279" i="12"/>
  <c r="AC278" i="12" s="1"/>
  <c r="AA278" i="12" l="1"/>
  <c r="AB280" i="12"/>
  <c r="Z280" i="12"/>
  <c r="AC279" i="12" s="1"/>
  <c r="AA279" i="12" s="1"/>
  <c r="AB281" i="12" l="1"/>
  <c r="Z281" i="12"/>
  <c r="AC280" i="12" s="1"/>
  <c r="AA280" i="12" s="1"/>
  <c r="Z282" i="12" l="1"/>
  <c r="AC281" i="12" s="1"/>
  <c r="AA281" i="12" s="1"/>
  <c r="AB282" i="12"/>
  <c r="AB283" i="12" l="1"/>
  <c r="Z283" i="12"/>
  <c r="AB284" i="12" l="1"/>
  <c r="Z284" i="12"/>
  <c r="AC283" i="12" s="1"/>
  <c r="AC282" i="12"/>
  <c r="AA282" i="12" s="1"/>
  <c r="AA283" i="12" l="1"/>
  <c r="AB285" i="12"/>
  <c r="Z285" i="12"/>
  <c r="AC284" i="12" s="1"/>
  <c r="AB286" i="12" l="1"/>
  <c r="Z286" i="12"/>
  <c r="AC285" i="12" s="1"/>
  <c r="AA284" i="12"/>
  <c r="AA285" i="12" l="1"/>
  <c r="AB287" i="12"/>
  <c r="Z287" i="12"/>
  <c r="AB288" i="12" l="1"/>
  <c r="Z288" i="12"/>
  <c r="AC287" i="12" s="1"/>
  <c r="AC286" i="12"/>
  <c r="AA286" i="12" s="1"/>
  <c r="AA287" i="12" l="1"/>
  <c r="Z289" i="12"/>
  <c r="AB289" i="12"/>
  <c r="AB290" i="12" l="1"/>
  <c r="Z290" i="12"/>
  <c r="AC289" i="12" s="1"/>
  <c r="AC288" i="12"/>
  <c r="AA288" i="12" s="1"/>
  <c r="AA289" i="12" l="1"/>
  <c r="AB291" i="12"/>
  <c r="Z291" i="12"/>
  <c r="AC290" i="12" s="1"/>
  <c r="AB292" i="12" l="1"/>
  <c r="Z292" i="12"/>
  <c r="AA290" i="12"/>
  <c r="AB293" i="12" l="1"/>
  <c r="Z293" i="12"/>
  <c r="AC292" i="12" s="1"/>
  <c r="AC291" i="12"/>
  <c r="AA291" i="12" s="1"/>
  <c r="AA292" i="12" l="1"/>
  <c r="Z294" i="12"/>
  <c r="AC293" i="12" s="1"/>
  <c r="AB294" i="12"/>
  <c r="AA293" i="12" l="1"/>
  <c r="AB295" i="12"/>
  <c r="Z295" i="12"/>
  <c r="AB296" i="12" l="1"/>
  <c r="Z296" i="12"/>
  <c r="AC295" i="12" s="1"/>
  <c r="AC294" i="12"/>
  <c r="AA294" i="12" s="1"/>
  <c r="AA295" i="12" l="1"/>
  <c r="AB297" i="12"/>
  <c r="Z297" i="12"/>
  <c r="AC296" i="12" s="1"/>
  <c r="AB298" i="12" l="1"/>
  <c r="Z298" i="12"/>
  <c r="AC297" i="12" s="1"/>
  <c r="AA296" i="12"/>
  <c r="AA297" i="12" l="1"/>
  <c r="AB299" i="12"/>
  <c r="Z299" i="12"/>
  <c r="AB300" i="12" l="1"/>
  <c r="Z300" i="12"/>
  <c r="AC299" i="12" s="1"/>
  <c r="AC298" i="12"/>
  <c r="AA298" i="12" s="1"/>
  <c r="AA299" i="12" l="1"/>
  <c r="Z301" i="12"/>
  <c r="AC300" i="12" s="1"/>
  <c r="AB301" i="12"/>
  <c r="AB302" i="12" l="1"/>
  <c r="Z302" i="12"/>
  <c r="AC301" i="12" s="1"/>
  <c r="AA300" i="12"/>
  <c r="AA301" i="12" l="1"/>
  <c r="AB303" i="12"/>
  <c r="Z303" i="12"/>
  <c r="AC302" i="12" s="1"/>
  <c r="AB304" i="12" l="1"/>
  <c r="Z304" i="12"/>
  <c r="AA302" i="12"/>
  <c r="AB305" i="12" l="1"/>
  <c r="Z305" i="12"/>
  <c r="AC303" i="12"/>
  <c r="AA303" i="12" s="1"/>
  <c r="Z306" i="12" l="1"/>
  <c r="AC305" i="12" s="1"/>
  <c r="AB306" i="12"/>
  <c r="AC304" i="12"/>
  <c r="AA304" i="12" s="1"/>
  <c r="AA305" i="12" l="1"/>
  <c r="AB307" i="12"/>
  <c r="Z307" i="12"/>
  <c r="AC306" i="12" s="1"/>
  <c r="AA306" i="12" l="1"/>
  <c r="AB308" i="12"/>
  <c r="Z308" i="12"/>
  <c r="AC307" i="12" s="1"/>
  <c r="AA307" i="12" l="1"/>
  <c r="AB309" i="12"/>
  <c r="Z309" i="12"/>
  <c r="AC308" i="12" s="1"/>
  <c r="AA308" i="12" l="1"/>
  <c r="AB310" i="12"/>
  <c r="Z310" i="12"/>
  <c r="AC309" i="12" s="1"/>
  <c r="AA309" i="12" l="1"/>
  <c r="AB311" i="12"/>
  <c r="Z311" i="12"/>
  <c r="AB312" i="12" l="1"/>
  <c r="Z312" i="12"/>
  <c r="AC311" i="12" s="1"/>
  <c r="AC310" i="12"/>
  <c r="AA310" i="12" s="1"/>
  <c r="AA311" i="12" l="1"/>
  <c r="Z313" i="12"/>
  <c r="AC312" i="12" s="1"/>
  <c r="AB313" i="12"/>
  <c r="AA312" i="12" l="1"/>
  <c r="AB314" i="12"/>
  <c r="Z314" i="12"/>
  <c r="AC313" i="12" s="1"/>
  <c r="AA313" i="12" l="1"/>
  <c r="AB315" i="12"/>
  <c r="Z315" i="12"/>
  <c r="AC314" i="12" s="1"/>
  <c r="AA314" i="12" l="1"/>
  <c r="AB316" i="12"/>
  <c r="Z316" i="12"/>
  <c r="AC315" i="12" s="1"/>
  <c r="AA315" i="12" l="1"/>
  <c r="AB317" i="12"/>
  <c r="Z317" i="12"/>
  <c r="Z318" i="12" l="1"/>
  <c r="AC317" i="12" s="1"/>
  <c r="AB318" i="12"/>
  <c r="AC316" i="12"/>
  <c r="AA316" i="12" s="1"/>
  <c r="AA317" i="12" l="1"/>
  <c r="AB319" i="12"/>
  <c r="Z319" i="12"/>
  <c r="AC318" i="12" s="1"/>
  <c r="AB320" i="12" l="1"/>
  <c r="Z320" i="12"/>
  <c r="AC319" i="12" s="1"/>
  <c r="AA318" i="12"/>
  <c r="AA319" i="12" l="1"/>
  <c r="AB321" i="12"/>
  <c r="Z321" i="12"/>
  <c r="AB322" i="12" l="1"/>
  <c r="Z322" i="12"/>
  <c r="AC321" i="12" s="1"/>
  <c r="AC320" i="12"/>
  <c r="AA320" i="12" s="1"/>
  <c r="AA321" i="12" l="1"/>
  <c r="AB323" i="12"/>
  <c r="Z323" i="12"/>
  <c r="AB324" i="12" l="1"/>
  <c r="Z324" i="12"/>
  <c r="AC323" i="12" s="1"/>
  <c r="AC322" i="12"/>
  <c r="AA322" i="12" s="1"/>
  <c r="AA323" i="12" l="1"/>
  <c r="Z325" i="12"/>
  <c r="AC324" i="12" s="1"/>
  <c r="AB325" i="12"/>
  <c r="AB326" i="12" l="1"/>
  <c r="Z326" i="12"/>
  <c r="AC325" i="12" s="1"/>
  <c r="AA324" i="12"/>
  <c r="AA325" i="12" l="1"/>
  <c r="AB327" i="12"/>
  <c r="Z327" i="12"/>
  <c r="AC326" i="12" s="1"/>
  <c r="AB328" i="12" l="1"/>
  <c r="Z328" i="12"/>
  <c r="AA326" i="12"/>
  <c r="AB329" i="12" l="1"/>
  <c r="Z329" i="12"/>
  <c r="AC328" i="12" s="1"/>
  <c r="AC327" i="12"/>
  <c r="AA327" i="12" s="1"/>
  <c r="AA328" i="12" l="1"/>
  <c r="Z330" i="12"/>
  <c r="AC329" i="12" s="1"/>
  <c r="AB330" i="12"/>
  <c r="AA329" i="12" l="1"/>
  <c r="AB331" i="12"/>
  <c r="Z331" i="12"/>
  <c r="AB332" i="12" l="1"/>
  <c r="Z332" i="12"/>
  <c r="AC331" i="12" s="1"/>
  <c r="AC330" i="12"/>
  <c r="AA330" i="12" s="1"/>
  <c r="AA331" i="12" l="1"/>
  <c r="AB333" i="12"/>
  <c r="Z333" i="12"/>
  <c r="AC332" i="12" s="1"/>
  <c r="AA332" i="12" l="1"/>
  <c r="AB334" i="12"/>
  <c r="Z334" i="12"/>
  <c r="AC333" i="12" s="1"/>
  <c r="AA333" i="12" l="1"/>
  <c r="AB335" i="12"/>
  <c r="Z335" i="12"/>
  <c r="AB336" i="12" l="1"/>
  <c r="Z336" i="12"/>
  <c r="AC335" i="12" s="1"/>
  <c r="AC334" i="12"/>
  <c r="AA334" i="12" s="1"/>
  <c r="AA335" i="12" l="1"/>
  <c r="Z337" i="12"/>
  <c r="AB337" i="12"/>
  <c r="AB338" i="12" l="1"/>
  <c r="Z338" i="12"/>
  <c r="AC337" i="12" s="1"/>
  <c r="AC336" i="12"/>
  <c r="AA336" i="12" s="1"/>
  <c r="AA337" i="12" l="1"/>
  <c r="AB339" i="12"/>
  <c r="Z339" i="12"/>
  <c r="AC338" i="12" s="1"/>
  <c r="AA338" i="12" l="1"/>
  <c r="AB340" i="12"/>
  <c r="Z340" i="12"/>
  <c r="AB341" i="12" l="1"/>
  <c r="Z341" i="12"/>
  <c r="AC340" i="12" s="1"/>
  <c r="AC339" i="12"/>
  <c r="AA339" i="12" s="1"/>
  <c r="AA340" i="12" l="1"/>
  <c r="Z342" i="12"/>
  <c r="AC341" i="12" s="1"/>
  <c r="AB342" i="12"/>
  <c r="AB343" i="12" l="1"/>
  <c r="Z343" i="12"/>
  <c r="AC342" i="12" s="1"/>
  <c r="AA341" i="12"/>
  <c r="AA342" i="12" l="1"/>
  <c r="AB344" i="12"/>
  <c r="Z344" i="12"/>
  <c r="AC343" i="12" s="1"/>
  <c r="AB345" i="12" l="1"/>
  <c r="Z345" i="12"/>
  <c r="AC344" i="12" s="1"/>
  <c r="AA343" i="12"/>
  <c r="AA344" i="12" l="1"/>
  <c r="AB346" i="12"/>
  <c r="Z346" i="12"/>
  <c r="AC345" i="12" s="1"/>
  <c r="AB347" i="12" l="1"/>
  <c r="Z347" i="12"/>
  <c r="AA345" i="12"/>
  <c r="AB348" i="12" l="1"/>
  <c r="Z348" i="12"/>
  <c r="AC346" i="12"/>
  <c r="AA346" i="12" s="1"/>
  <c r="Z349" i="12" l="1"/>
  <c r="AB349" i="12"/>
  <c r="AC347" i="12"/>
  <c r="AA347" i="12" s="1"/>
  <c r="AB350" i="12" l="1"/>
  <c r="Z350" i="12"/>
  <c r="AC348" i="12"/>
  <c r="AA348" i="12" s="1"/>
  <c r="AB351" i="12" l="1"/>
  <c r="Z351" i="12"/>
  <c r="AC350" i="12" s="1"/>
  <c r="AC349" i="12"/>
  <c r="AA349" i="12" s="1"/>
  <c r="AA350" i="12" l="1"/>
  <c r="AB352" i="12"/>
  <c r="Z352" i="12"/>
  <c r="AB353" i="12" l="1"/>
  <c r="Z353" i="12"/>
  <c r="AC352" i="12" s="1"/>
  <c r="AC351" i="12"/>
  <c r="AA351" i="12" s="1"/>
  <c r="AA352" i="12" l="1"/>
  <c r="Z354" i="12"/>
  <c r="AC353" i="12" s="1"/>
  <c r="AB354" i="12"/>
  <c r="AA353" i="12" l="1"/>
  <c r="AB355" i="12"/>
  <c r="Z355" i="12"/>
  <c r="AB356" i="12" l="1"/>
  <c r="Z356" i="12"/>
  <c r="AC355" i="12" s="1"/>
  <c r="AC354" i="12"/>
  <c r="AA354" i="12" s="1"/>
  <c r="AA355" i="12" l="1"/>
  <c r="AB357" i="12"/>
  <c r="Z357" i="12"/>
  <c r="AC356" i="12" s="1"/>
  <c r="AB358" i="12" l="1"/>
  <c r="Z358" i="12"/>
  <c r="AC357" i="12" s="1"/>
  <c r="AA356" i="12"/>
  <c r="AA357" i="12" l="1"/>
  <c r="AB359" i="12"/>
  <c r="Z359" i="12"/>
  <c r="AB360" i="12" l="1"/>
  <c r="Z360" i="12"/>
  <c r="AC359" i="12" s="1"/>
  <c r="AC358" i="12"/>
  <c r="AA358" i="12" s="1"/>
  <c r="AA359" i="12" l="1"/>
  <c r="Z361" i="12"/>
  <c r="AC360" i="12" s="1"/>
  <c r="AB361" i="12"/>
  <c r="AA360" i="12" l="1"/>
  <c r="AB362" i="12"/>
  <c r="Z362" i="12"/>
  <c r="AB363" i="12" l="1"/>
  <c r="Z363" i="12"/>
  <c r="AC362" i="12" s="1"/>
  <c r="AC361" i="12"/>
  <c r="AA361" i="12" s="1"/>
  <c r="AA362" i="12" l="1"/>
  <c r="AB364" i="12"/>
  <c r="Z364" i="12"/>
  <c r="AB365" i="12" l="1"/>
  <c r="Z365" i="12"/>
  <c r="AC364" i="12" s="1"/>
  <c r="AC363" i="12"/>
  <c r="AA363" i="12" s="1"/>
  <c r="AA364" i="12" l="1"/>
  <c r="Z366" i="12"/>
  <c r="AC365" i="12" s="1"/>
  <c r="AB366" i="12"/>
  <c r="AB367" i="12" l="1"/>
  <c r="Z367" i="12"/>
  <c r="AA365" i="12"/>
  <c r="AB368" i="12" l="1"/>
  <c r="Z368" i="12"/>
  <c r="AC366" i="12"/>
  <c r="AA366" i="12" s="1"/>
  <c r="AB369" i="12" l="1"/>
  <c r="Z369" i="12"/>
  <c r="AC367" i="12"/>
  <c r="AA367" i="12" s="1"/>
  <c r="Z370" i="12" l="1"/>
  <c r="AC369" i="12" s="1"/>
  <c r="AB370" i="12"/>
  <c r="AC368" i="12"/>
  <c r="AA368" i="12" s="1"/>
  <c r="AA369" i="12" l="1"/>
  <c r="Z371" i="12"/>
  <c r="AC370" i="12" s="1"/>
  <c r="AB371" i="12"/>
  <c r="AA370" i="12" l="1"/>
  <c r="AB372" i="12"/>
  <c r="Z372" i="12"/>
  <c r="AC371" i="12" s="1"/>
  <c r="AA371" i="12" l="1"/>
  <c r="AB373" i="12"/>
  <c r="Z373" i="12"/>
  <c r="AC372" i="12" s="1"/>
  <c r="AA372" i="12" l="1"/>
  <c r="Z374" i="12"/>
  <c r="AC373" i="12" s="1"/>
  <c r="AB374" i="12"/>
  <c r="AA373" i="12" l="1"/>
  <c r="Z375" i="12"/>
  <c r="AC374" i="12" s="1"/>
  <c r="AA374" i="12" s="1"/>
  <c r="AB375" i="12"/>
  <c r="AB376" i="12" l="1"/>
  <c r="Z376" i="12"/>
  <c r="AB377" i="12" l="1"/>
  <c r="Z377" i="12"/>
  <c r="AC376" i="12" s="1"/>
  <c r="AC375" i="12"/>
  <c r="AA375" i="12" s="1"/>
  <c r="AA376" i="12" l="1"/>
  <c r="Z378" i="12"/>
  <c r="AB378" i="12"/>
  <c r="AB379" i="12" l="1"/>
  <c r="Z379" i="12"/>
  <c r="AC378" i="12" s="1"/>
  <c r="AC377" i="12"/>
  <c r="AA377" i="12" s="1"/>
  <c r="AA378" i="12" l="1"/>
  <c r="AB380" i="12"/>
  <c r="Z380" i="12"/>
  <c r="AC379" i="12" s="1"/>
  <c r="AA379" i="12" l="1"/>
  <c r="Z381" i="12"/>
  <c r="AB381" i="12"/>
  <c r="Z382" i="12" l="1"/>
  <c r="AC381" i="12" s="1"/>
  <c r="AB382" i="12"/>
  <c r="AC380" i="12"/>
  <c r="AA380" i="12" s="1"/>
  <c r="AA381" i="12" l="1"/>
  <c r="Z383" i="12"/>
  <c r="AC382" i="12" s="1"/>
  <c r="AB383" i="12"/>
  <c r="AA382" i="12" l="1"/>
  <c r="AB384" i="12"/>
  <c r="Z384" i="12"/>
  <c r="AC383" i="12" s="1"/>
  <c r="AA383" i="12" l="1"/>
  <c r="AB385" i="12"/>
  <c r="Z385" i="12"/>
  <c r="AB386" i="12" l="1"/>
  <c r="Z386" i="12"/>
  <c r="AC385" i="12" s="1"/>
  <c r="AC384" i="12"/>
  <c r="AA384" i="12" s="1"/>
  <c r="AA385" i="12" l="1"/>
  <c r="AB387" i="12"/>
  <c r="Z387" i="12"/>
  <c r="AC386" i="12" s="1"/>
  <c r="Z388" i="12" l="1"/>
  <c r="AB388" i="12"/>
  <c r="AA386" i="12"/>
  <c r="AB389" i="12" l="1"/>
  <c r="Z389" i="12"/>
  <c r="AC388" i="12" s="1"/>
  <c r="AC387" i="12"/>
  <c r="AA387" i="12" s="1"/>
  <c r="AA388" i="12" l="1"/>
  <c r="Z390" i="12"/>
  <c r="AC389" i="12" s="1"/>
  <c r="AB390" i="12"/>
  <c r="AA389" i="12" l="1"/>
  <c r="AB391" i="12"/>
  <c r="Z391" i="12"/>
  <c r="AB392" i="12" l="1"/>
  <c r="Z392" i="12"/>
  <c r="AC391" i="12" s="1"/>
  <c r="AC390" i="12"/>
  <c r="AA390" i="12" s="1"/>
  <c r="AA391" i="12" l="1"/>
  <c r="Z393" i="12"/>
  <c r="AB393" i="12"/>
  <c r="Z394" i="12" l="1"/>
  <c r="AC393" i="12" s="1"/>
  <c r="AB394" i="12"/>
  <c r="AC392" i="12"/>
  <c r="AA392" i="12" s="1"/>
  <c r="AA393" i="12" l="1"/>
  <c r="Z395" i="12"/>
  <c r="AC394" i="12" s="1"/>
  <c r="AB395" i="12"/>
  <c r="AA394" i="12" l="1"/>
  <c r="AB396" i="12"/>
  <c r="Z396" i="12"/>
  <c r="AC395" i="12" s="1"/>
  <c r="AA395" i="12" l="1"/>
  <c r="AB397" i="12"/>
  <c r="Z397" i="12"/>
  <c r="AC396" i="12" s="1"/>
  <c r="AA396" i="12" l="1"/>
  <c r="AB398" i="12"/>
  <c r="Z398" i="12"/>
  <c r="AB399" i="12" l="1"/>
  <c r="Z399" i="12"/>
  <c r="AC398" i="12" s="1"/>
  <c r="AC397" i="12"/>
  <c r="AA397" i="12" s="1"/>
  <c r="AA398" i="12" l="1"/>
  <c r="AB400" i="12"/>
  <c r="Z400" i="12"/>
  <c r="AB401" i="12" l="1"/>
  <c r="Z401" i="12"/>
  <c r="AC400" i="12" s="1"/>
  <c r="AC399" i="12"/>
  <c r="AA399" i="12" s="1"/>
  <c r="AA400" i="12" l="1"/>
  <c r="Z402" i="12"/>
  <c r="AC401" i="12" s="1"/>
  <c r="AB402" i="12"/>
  <c r="AB403" i="12" l="1"/>
  <c r="Z403" i="12"/>
  <c r="AA401" i="12"/>
  <c r="AB404" i="12" l="1"/>
  <c r="Z404" i="12"/>
  <c r="AC402" i="12"/>
  <c r="AA402" i="12" s="1"/>
  <c r="Z405" i="12" l="1"/>
  <c r="AB405" i="12"/>
  <c r="AC403" i="12"/>
  <c r="AA403" i="12" s="1"/>
  <c r="Z406" i="12" l="1"/>
  <c r="AC405" i="12" s="1"/>
  <c r="AB406" i="12"/>
  <c r="AC404" i="12"/>
  <c r="AA404" i="12" s="1"/>
  <c r="AA405" i="12" l="1"/>
  <c r="Z407" i="12"/>
  <c r="AB407" i="12"/>
  <c r="AB408" i="12" l="1"/>
  <c r="Z408" i="12"/>
  <c r="AC407" i="12" s="1"/>
  <c r="AC406" i="12"/>
  <c r="AA406" i="12" s="1"/>
  <c r="AA407" i="12" l="1"/>
  <c r="AB409" i="12"/>
  <c r="Z409" i="12"/>
  <c r="AC408" i="12" s="1"/>
  <c r="AB410" i="12" l="1"/>
  <c r="Z410" i="12"/>
  <c r="AA408" i="12"/>
  <c r="AB411" i="12" l="1"/>
  <c r="Z411" i="12"/>
  <c r="AC410" i="12" s="1"/>
  <c r="AC409" i="12"/>
  <c r="AA409" i="12" s="1"/>
  <c r="AA410" i="12" l="1"/>
  <c r="AB412" i="12"/>
  <c r="Z412" i="12"/>
  <c r="AB413" i="12" l="1"/>
  <c r="Z413" i="12"/>
  <c r="AC412" i="12" s="1"/>
  <c r="AC411" i="12"/>
  <c r="AA411" i="12" s="1"/>
  <c r="AA412" i="12" l="1"/>
  <c r="Z414" i="12"/>
  <c r="AC413" i="12" s="1"/>
  <c r="AB414" i="12"/>
  <c r="AB415" i="12" l="1"/>
  <c r="Z415" i="12"/>
  <c r="AA413" i="12"/>
  <c r="AB416" i="12" l="1"/>
  <c r="Z416" i="12"/>
  <c r="AC414" i="12"/>
  <c r="AA414" i="12" s="1"/>
  <c r="Z417" i="12" l="1"/>
  <c r="AB417" i="12"/>
  <c r="AC415" i="12"/>
  <c r="AA415" i="12" s="1"/>
  <c r="Z418" i="12" l="1"/>
  <c r="AC417" i="12" s="1"/>
  <c r="AB418" i="12"/>
  <c r="AC416" i="12"/>
  <c r="AA416" i="12" s="1"/>
  <c r="AA417" i="12" l="1"/>
  <c r="Z419" i="12"/>
  <c r="AC418" i="12" s="1"/>
  <c r="AB419" i="12"/>
  <c r="AA418" i="12" l="1"/>
  <c r="AB420" i="12"/>
  <c r="Z420" i="12"/>
  <c r="AC419" i="12" s="1"/>
  <c r="AA419" i="12" s="1"/>
  <c r="AB421" i="12" l="1"/>
  <c r="Z421" i="12"/>
  <c r="AC420" i="12" s="1"/>
  <c r="AA420" i="12" s="1"/>
  <c r="AB422" i="12" l="1"/>
  <c r="Z422" i="12"/>
  <c r="AC421" i="12" s="1"/>
  <c r="AA421" i="12" s="1"/>
  <c r="AB423" i="12" l="1"/>
  <c r="Z423" i="12"/>
  <c r="Z424" i="12" l="1"/>
  <c r="AB424" i="12"/>
  <c r="AC422" i="12"/>
  <c r="AA422" i="12" s="1"/>
  <c r="AB425" i="12" l="1"/>
  <c r="Z425" i="12"/>
  <c r="AC424" i="12" s="1"/>
  <c r="AC423" i="12"/>
  <c r="AA423" i="12" s="1"/>
  <c r="AA424" i="12" l="1"/>
  <c r="Z426" i="12"/>
  <c r="AC425" i="12" s="1"/>
  <c r="AB426" i="12"/>
  <c r="AA425" i="12" l="1"/>
  <c r="AB427" i="12"/>
  <c r="Z427" i="12"/>
  <c r="AC426" i="12" s="1"/>
  <c r="AA426" i="12" l="1"/>
  <c r="AB428" i="12"/>
  <c r="Z428" i="12"/>
  <c r="Z429" i="12" l="1"/>
  <c r="AB429" i="12"/>
  <c r="AC427" i="12"/>
  <c r="AA427" i="12" s="1"/>
  <c r="Z430" i="12" l="1"/>
  <c r="AC429" i="12" s="1"/>
  <c r="AB430" i="12"/>
  <c r="AC428" i="12"/>
  <c r="AA428" i="12" s="1"/>
  <c r="AA429" i="12" l="1"/>
  <c r="Z431" i="12"/>
  <c r="AC430" i="12" s="1"/>
  <c r="AB431" i="12"/>
  <c r="AB432" i="12" l="1"/>
  <c r="Z432" i="12"/>
  <c r="AC431" i="12" s="1"/>
  <c r="AA430" i="12"/>
  <c r="AA431" i="12" l="1"/>
  <c r="AB433" i="12"/>
  <c r="Z433" i="12"/>
  <c r="AC432" i="12" s="1"/>
  <c r="AB434" i="12" l="1"/>
  <c r="Z434" i="12"/>
  <c r="AC433" i="12" s="1"/>
  <c r="AA432" i="12"/>
  <c r="AA433" i="12" l="1"/>
  <c r="AB435" i="12"/>
  <c r="Z435" i="12"/>
  <c r="AC434" i="12" s="1"/>
  <c r="AB436" i="12" l="1"/>
  <c r="Z436" i="12"/>
  <c r="AA434" i="12"/>
  <c r="AB437" i="12" l="1"/>
  <c r="Z437" i="12"/>
  <c r="AC436" i="12" s="1"/>
  <c r="AC435" i="12"/>
  <c r="AA435" i="12" s="1"/>
  <c r="AA436" i="12" l="1"/>
  <c r="Z438" i="12"/>
  <c r="AC437" i="12" s="1"/>
  <c r="AB438" i="12"/>
  <c r="AA437" i="12" l="1"/>
  <c r="AB439" i="12"/>
  <c r="Z439" i="12"/>
  <c r="AB440" i="12" l="1"/>
  <c r="Z440" i="12"/>
  <c r="AC438" i="12"/>
  <c r="AA438" i="12" s="1"/>
  <c r="Z441" i="12" l="1"/>
  <c r="AB441" i="12"/>
  <c r="AC439" i="12"/>
  <c r="AA439" i="12" s="1"/>
  <c r="Z442" i="12" l="1"/>
  <c r="AC441" i="12" s="1"/>
  <c r="AB442" i="12"/>
  <c r="AC440" i="12"/>
  <c r="AA440" i="12" s="1"/>
  <c r="AA441" i="12" l="1"/>
  <c r="Z443" i="12"/>
  <c r="AB443" i="12"/>
  <c r="AB444" i="12" l="1"/>
  <c r="Z444" i="12"/>
  <c r="AC443" i="12" s="1"/>
  <c r="AC442" i="12"/>
  <c r="AA442" i="12" s="1"/>
  <c r="AA443" i="12" l="1"/>
  <c r="AB445" i="12"/>
  <c r="Z445" i="12"/>
  <c r="AC444" i="12" s="1"/>
  <c r="AB446" i="12" l="1"/>
  <c r="Z446" i="12"/>
  <c r="AA444" i="12"/>
  <c r="AB447" i="12" l="1"/>
  <c r="Z447" i="12"/>
  <c r="AC446" i="12" s="1"/>
  <c r="AC445" i="12"/>
  <c r="AA445" i="12" s="1"/>
  <c r="AA446" i="12" l="1"/>
  <c r="AB448" i="12"/>
  <c r="Z448" i="12"/>
  <c r="AC447" i="12" s="1"/>
  <c r="AA447" i="12" l="1"/>
  <c r="AB449" i="12"/>
  <c r="Z449" i="12"/>
  <c r="AC448" i="12" s="1"/>
  <c r="AA448" i="12" s="1"/>
  <c r="Z450" i="12" l="1"/>
  <c r="AB450" i="12"/>
  <c r="AB451" i="12" l="1"/>
  <c r="Z451" i="12"/>
  <c r="AC449" i="12"/>
  <c r="AA449" i="12" s="1"/>
  <c r="AB452" i="12" l="1"/>
  <c r="Z452" i="12"/>
  <c r="AC450" i="12"/>
  <c r="AA450" i="12" s="1"/>
  <c r="Z453" i="12" l="1"/>
  <c r="AC452" i="12" s="1"/>
  <c r="AB453" i="12"/>
  <c r="AC451" i="12"/>
  <c r="AA451" i="12" s="1"/>
  <c r="AA452" i="12" l="1"/>
  <c r="AB454" i="12"/>
  <c r="Z454" i="12"/>
  <c r="Z455" i="12" l="1"/>
  <c r="AC454" i="12" s="1"/>
  <c r="AB455" i="12"/>
  <c r="AC453" i="12"/>
  <c r="AA453" i="12" s="1"/>
  <c r="AA454" i="12" l="1"/>
  <c r="AB456" i="12"/>
  <c r="Z456" i="12"/>
  <c r="AC455" i="12" s="1"/>
  <c r="AB457" i="12" l="1"/>
  <c r="Z457" i="12"/>
  <c r="AC456" i="12" s="1"/>
  <c r="AA455" i="12"/>
  <c r="AA456" i="12" l="1"/>
  <c r="AB458" i="12"/>
  <c r="Z458" i="12"/>
  <c r="AB459" i="12" l="1"/>
  <c r="Z459" i="12"/>
  <c r="AC458" i="12" s="1"/>
  <c r="AC457" i="12"/>
  <c r="AA457" i="12" s="1"/>
  <c r="AA458" i="12" l="1"/>
  <c r="AB460" i="12"/>
  <c r="Z460" i="12"/>
  <c r="AB461" i="12" l="1"/>
  <c r="Z461" i="12"/>
  <c r="AC460" i="12" s="1"/>
  <c r="AC459" i="12"/>
  <c r="AA459" i="12" s="1"/>
  <c r="AA460" i="12" l="1"/>
  <c r="Z462" i="12"/>
  <c r="AC461" i="12" s="1"/>
  <c r="AB462" i="12"/>
  <c r="AA461" i="12" l="1"/>
  <c r="AB463" i="12"/>
  <c r="Z463" i="12"/>
  <c r="AB464" i="12" l="1"/>
  <c r="Z464" i="12"/>
  <c r="AC463" i="12" s="1"/>
  <c r="AC462" i="12"/>
  <c r="AA462" i="12" s="1"/>
  <c r="AA463" i="12" l="1"/>
  <c r="Z465" i="12"/>
  <c r="AB465" i="12"/>
  <c r="AB466" i="12" l="1"/>
  <c r="Z466" i="12"/>
  <c r="AC465" i="12" s="1"/>
  <c r="AC464" i="12"/>
  <c r="AA464" i="12" s="1"/>
  <c r="AA465" i="12" l="1"/>
  <c r="Z467" i="12"/>
  <c r="AC466" i="12" s="1"/>
  <c r="AB467" i="12"/>
  <c r="AB468" i="12" l="1"/>
  <c r="Z468" i="12"/>
  <c r="AC467" i="12" s="1"/>
  <c r="AA466" i="12"/>
  <c r="AA467" i="12" l="1"/>
  <c r="AB469" i="12"/>
  <c r="Z469" i="12"/>
  <c r="AC468" i="12" s="1"/>
  <c r="AB470" i="12" l="1"/>
  <c r="Z470" i="12"/>
  <c r="AC469" i="12" s="1"/>
  <c r="AA468" i="12"/>
  <c r="AA469" i="12" l="1"/>
  <c r="AB471" i="12"/>
  <c r="Z471" i="12"/>
  <c r="AC470" i="12" s="1"/>
  <c r="AB472" i="12" l="1"/>
  <c r="Z472" i="12"/>
  <c r="AA470" i="12"/>
  <c r="AB473" i="12" l="1"/>
  <c r="Z473" i="12"/>
  <c r="AC472" i="12" s="1"/>
  <c r="AC471" i="12"/>
  <c r="AA471" i="12" s="1"/>
  <c r="AA472" i="12" l="1"/>
  <c r="Z474" i="12"/>
  <c r="AC473" i="12" s="1"/>
  <c r="AB474" i="12"/>
  <c r="AA473" i="12" l="1"/>
  <c r="AB475" i="12"/>
  <c r="Z475" i="12"/>
  <c r="AB476" i="12" l="1"/>
  <c r="Z476" i="12"/>
  <c r="AC475" i="12" s="1"/>
  <c r="AC474" i="12"/>
  <c r="AA474" i="12" s="1"/>
  <c r="AA475" i="12" l="1"/>
  <c r="Z477" i="12"/>
  <c r="AC476" i="12" s="1"/>
  <c r="AB477" i="12"/>
  <c r="AA476" i="12" l="1"/>
  <c r="AB478" i="12"/>
  <c r="Z478" i="12"/>
  <c r="Z479" i="12" l="1"/>
  <c r="AC478" i="12" s="1"/>
  <c r="AB479" i="12"/>
  <c r="AC477" i="12"/>
  <c r="AA477" i="12" s="1"/>
  <c r="AA478" i="12" l="1"/>
  <c r="AB480" i="12"/>
  <c r="Z480" i="12"/>
  <c r="AB481" i="12" l="1"/>
  <c r="Z481" i="12"/>
  <c r="AC480" i="12" s="1"/>
  <c r="AC479" i="12"/>
  <c r="AA479" i="12" s="1"/>
  <c r="AA480" i="12" l="1"/>
  <c r="AB482" i="12"/>
  <c r="Z482" i="12"/>
  <c r="AC481" i="12" s="1"/>
  <c r="AA481" i="12" l="1"/>
  <c r="AB483" i="12"/>
  <c r="Z483" i="12"/>
  <c r="AB484" i="12" l="1"/>
  <c r="Z484" i="12"/>
  <c r="AC482" i="12"/>
  <c r="AA482" i="12" s="1"/>
  <c r="AB485" i="12" l="1"/>
  <c r="Z485" i="12"/>
  <c r="AC483" i="12"/>
  <c r="AA483" i="12" s="1"/>
  <c r="Z486" i="12" l="1"/>
  <c r="AC485" i="12" s="1"/>
  <c r="AB486" i="12"/>
  <c r="AC484" i="12"/>
  <c r="AA484" i="12" s="1"/>
  <c r="AA485" i="12" l="1"/>
  <c r="AB487" i="12"/>
  <c r="Z487" i="12"/>
  <c r="AB488" i="12" l="1"/>
  <c r="Z488" i="12"/>
  <c r="AC487" i="12" s="1"/>
  <c r="AC486" i="12"/>
  <c r="AA486" i="12" s="1"/>
  <c r="AA487" i="12" l="1"/>
  <c r="Z489" i="12"/>
  <c r="AB489" i="12"/>
  <c r="AB490" i="12" l="1"/>
  <c r="Z490" i="12"/>
  <c r="AC489" i="12" s="1"/>
  <c r="AC488" i="12"/>
  <c r="AA488" i="12" s="1"/>
  <c r="AA489" i="12" l="1"/>
  <c r="Z491" i="12"/>
  <c r="AC490" i="12" s="1"/>
  <c r="AB491" i="12"/>
  <c r="AB492" i="12" l="1"/>
  <c r="Z492" i="12"/>
  <c r="AC491" i="12" s="1"/>
  <c r="AA490" i="12"/>
  <c r="AA491" i="12" l="1"/>
  <c r="AB493" i="12"/>
  <c r="Z493" i="12"/>
  <c r="AC492" i="12" s="1"/>
  <c r="AB494" i="12" l="1"/>
  <c r="Z494" i="12"/>
  <c r="AC493" i="12" s="1"/>
  <c r="AA492" i="12"/>
  <c r="AA493" i="12" l="1"/>
  <c r="AB495" i="12"/>
  <c r="Z495" i="12"/>
  <c r="AC494" i="12" s="1"/>
  <c r="AB496" i="12" l="1"/>
  <c r="Z496" i="12"/>
  <c r="AA494" i="12"/>
  <c r="AB497" i="12" l="1"/>
  <c r="Z497" i="12"/>
  <c r="AC496" i="12" s="1"/>
  <c r="AC495" i="12"/>
  <c r="AA495" i="12" s="1"/>
  <c r="AA496" i="12" l="1"/>
  <c r="Z498" i="12"/>
  <c r="AC497" i="12" s="1"/>
  <c r="AB498" i="12"/>
  <c r="AA497" i="12" l="1"/>
  <c r="AB499" i="12"/>
  <c r="Z499" i="12"/>
  <c r="AC498" i="12" s="1"/>
  <c r="AA498" i="12" s="1"/>
  <c r="AB500" i="12" l="1"/>
  <c r="Z500" i="12"/>
  <c r="AC499" i="12" s="1"/>
  <c r="AA499" i="12" s="1"/>
  <c r="Z501" i="12" l="1"/>
  <c r="AB501" i="12"/>
  <c r="AB502" i="12" l="1"/>
  <c r="Z502" i="12"/>
  <c r="AC501" i="12" s="1"/>
  <c r="AC500" i="12"/>
  <c r="AA500" i="12" s="1"/>
  <c r="AA501" i="12" l="1"/>
  <c r="Z503" i="12"/>
  <c r="AC502" i="12" s="1"/>
  <c r="AB503" i="12"/>
  <c r="AB504" i="12" l="1"/>
  <c r="Z504" i="12"/>
  <c r="AC503" i="12" s="1"/>
  <c r="AA502" i="12"/>
  <c r="AA503" i="12" l="1"/>
  <c r="AB505" i="12"/>
  <c r="Z505" i="12"/>
  <c r="AC504" i="12" s="1"/>
  <c r="AB506" i="12" l="1"/>
  <c r="Z506" i="12"/>
  <c r="AC505" i="12" s="1"/>
  <c r="AA504" i="12"/>
  <c r="AA505" i="12" l="1"/>
  <c r="AB507" i="12"/>
  <c r="Z507" i="12"/>
  <c r="AC506" i="12" s="1"/>
  <c r="AB508" i="12" l="1"/>
  <c r="Z508" i="12"/>
  <c r="AA506" i="12"/>
  <c r="AB509" i="12" l="1"/>
  <c r="Z509" i="12"/>
  <c r="AC507" i="12"/>
  <c r="AA507" i="12" s="1"/>
  <c r="Z510" i="12" l="1"/>
  <c r="AB510" i="12"/>
  <c r="AC508" i="12"/>
  <c r="AA508" i="12" s="1"/>
  <c r="AB511" i="12" l="1"/>
  <c r="Z511" i="12"/>
  <c r="AC509" i="12"/>
  <c r="AA509" i="12" s="1"/>
  <c r="AB512" i="12" l="1"/>
  <c r="Z512" i="12"/>
  <c r="AC511" i="12" s="1"/>
  <c r="AC510" i="12"/>
  <c r="AA510" i="12" s="1"/>
  <c r="AA511" i="12" l="1"/>
  <c r="Z513" i="12"/>
  <c r="AB513" i="12"/>
  <c r="AB514" i="12" l="1"/>
  <c r="Z514" i="12"/>
  <c r="AC513" i="12" s="1"/>
  <c r="AC512" i="12"/>
  <c r="AA512" i="12" s="1"/>
  <c r="AA513" i="12" l="1"/>
  <c r="Z515" i="12"/>
  <c r="AB515" i="12"/>
  <c r="AB516" i="12" l="1"/>
  <c r="Z516" i="12"/>
  <c r="AC515" i="12" s="1"/>
  <c r="AC514" i="12"/>
  <c r="AA514" i="12" s="1"/>
  <c r="AA515" i="12" l="1"/>
  <c r="AB517" i="12"/>
  <c r="Z517" i="12"/>
  <c r="AC516" i="12" s="1"/>
  <c r="AB518" i="12" l="1"/>
  <c r="Z518" i="12"/>
  <c r="AC517" i="12" s="1"/>
  <c r="AA516" i="12"/>
  <c r="AA517" i="12" l="1"/>
  <c r="Z519" i="12"/>
  <c r="AC518" i="12" s="1"/>
  <c r="AB519" i="12"/>
  <c r="AA518" i="12" l="1"/>
  <c r="AB520" i="12"/>
  <c r="Z520" i="12"/>
  <c r="AB521" i="12" l="1"/>
  <c r="Z521" i="12"/>
  <c r="AC520" i="12" s="1"/>
  <c r="AC519" i="12"/>
  <c r="AA519" i="12" s="1"/>
  <c r="AA520" i="12" l="1"/>
  <c r="AB522" i="12"/>
  <c r="Z522" i="12"/>
  <c r="AC521" i="12" s="1"/>
  <c r="AA521" i="12" l="1"/>
  <c r="AB523" i="12"/>
  <c r="Z523" i="12"/>
  <c r="AC522" i="12" s="1"/>
  <c r="AA522" i="12" l="1"/>
  <c r="Z524" i="12"/>
  <c r="AC523" i="12" s="1"/>
  <c r="AB524" i="12"/>
  <c r="AA523" i="12" l="1"/>
  <c r="AB525" i="12"/>
  <c r="Z525" i="12"/>
  <c r="AC524" i="12" s="1"/>
  <c r="AA524" i="12" s="1"/>
  <c r="AB526" i="12" l="1"/>
  <c r="Z526" i="12"/>
  <c r="AC525" i="12" s="1"/>
  <c r="AA525" i="12" s="1"/>
  <c r="AB527" i="12" l="1"/>
  <c r="Z527" i="12"/>
  <c r="AC526" i="12" s="1"/>
  <c r="AA526" i="12" s="1"/>
  <c r="AB528" i="12" l="1"/>
  <c r="Z528" i="12"/>
  <c r="AC527" i="12" s="1"/>
  <c r="AA527" i="12" s="1"/>
  <c r="AB529" i="12" l="1"/>
  <c r="Z529" i="12"/>
  <c r="Z530" i="12" l="1"/>
  <c r="AB530" i="12"/>
  <c r="AC528" i="12"/>
  <c r="AA528" i="12" s="1"/>
  <c r="AB531" i="12" l="1"/>
  <c r="Z531" i="12"/>
  <c r="AC529" i="12"/>
  <c r="AA529" i="12" s="1"/>
  <c r="Z532" i="12" l="1"/>
  <c r="AC531" i="12" s="1"/>
  <c r="AB532" i="12"/>
  <c r="AC530" i="12"/>
  <c r="AA530" i="12" s="1"/>
  <c r="AA531" i="12" l="1"/>
  <c r="AB533" i="12"/>
  <c r="Z533" i="12"/>
  <c r="AC532" i="12" s="1"/>
  <c r="AA532" i="12" l="1"/>
  <c r="AB534" i="12"/>
  <c r="Z534" i="12"/>
  <c r="AB535" i="12" l="1"/>
  <c r="Z535" i="12"/>
  <c r="AC534" i="12" s="1"/>
  <c r="AC533" i="12"/>
  <c r="AA533" i="12" s="1"/>
  <c r="AA534" i="12" l="1"/>
  <c r="Z536" i="12"/>
  <c r="AC535" i="12" s="1"/>
  <c r="AB536" i="12"/>
  <c r="Z537" i="12" l="1"/>
  <c r="AB537" i="12"/>
  <c r="AA535" i="12"/>
  <c r="AB538" i="12" l="1"/>
  <c r="Z538" i="12"/>
  <c r="AC537" i="12" s="1"/>
  <c r="AC536" i="12"/>
  <c r="AA536" i="12" s="1"/>
  <c r="AA537" i="12" l="1"/>
  <c r="Z539" i="12"/>
  <c r="AB539" i="12"/>
  <c r="AB540" i="12" l="1"/>
  <c r="Z540" i="12"/>
  <c r="AC539" i="12" s="1"/>
  <c r="AC538" i="12"/>
  <c r="AA538" i="12" s="1"/>
  <c r="AA539" i="12" l="1"/>
  <c r="AB541" i="12"/>
  <c r="Z541" i="12"/>
  <c r="AC540" i="12" s="1"/>
  <c r="AA540" i="12" l="1"/>
  <c r="AB542" i="12"/>
  <c r="Z542" i="12"/>
  <c r="AC541" i="12" s="1"/>
  <c r="AA541" i="12" l="1"/>
  <c r="AB543" i="12"/>
  <c r="Z543" i="12"/>
  <c r="Z544" i="12" l="1"/>
  <c r="AC543" i="12" s="1"/>
  <c r="AB544" i="12"/>
  <c r="AC542" i="12"/>
  <c r="AA542" i="12" s="1"/>
  <c r="AA543" i="12" l="1"/>
  <c r="AB545" i="12"/>
  <c r="Z545" i="12"/>
  <c r="AB546" i="12" l="1"/>
  <c r="Z546" i="12"/>
  <c r="AC544" i="12"/>
  <c r="AA544" i="12" s="1"/>
  <c r="AB547" i="12" l="1"/>
  <c r="Z547" i="12"/>
  <c r="AC546" i="12" s="1"/>
  <c r="AC545" i="12"/>
  <c r="AA545" i="12" s="1"/>
  <c r="AA546" i="12" l="1"/>
  <c r="Z548" i="12"/>
  <c r="AC547" i="12" s="1"/>
  <c r="AB548" i="12"/>
  <c r="AA547" i="12" l="1"/>
  <c r="AB549" i="12"/>
  <c r="Z549" i="12"/>
  <c r="AC548" i="12" s="1"/>
  <c r="AA548" i="12" l="1"/>
  <c r="AB550" i="12"/>
  <c r="Z550" i="12"/>
  <c r="Z551" i="12" l="1"/>
  <c r="AC550" i="12" s="1"/>
  <c r="AB551" i="12"/>
  <c r="AC549" i="12"/>
  <c r="AA549" i="12" s="1"/>
  <c r="AA550" i="12" l="1"/>
  <c r="AB552" i="12"/>
  <c r="Z552" i="12"/>
  <c r="AC551" i="12" s="1"/>
  <c r="AB553" i="12" l="1"/>
  <c r="Z553" i="12"/>
  <c r="AC552" i="12" s="1"/>
  <c r="AA551" i="12"/>
  <c r="AA552" i="12" l="1"/>
  <c r="AB554" i="12"/>
  <c r="Z554" i="12"/>
  <c r="AB555" i="12" l="1"/>
  <c r="Z555" i="12"/>
  <c r="AC554" i="12" s="1"/>
  <c r="AC553" i="12"/>
  <c r="AA553" i="12" s="1"/>
  <c r="AA554" i="12" l="1"/>
  <c r="Z556" i="12"/>
  <c r="AB556" i="12"/>
  <c r="AB557" i="12" l="1"/>
  <c r="Z557" i="12"/>
  <c r="AC556" i="12" s="1"/>
  <c r="AC555" i="12"/>
  <c r="AA555" i="12" s="1"/>
  <c r="AA556" i="12" l="1"/>
  <c r="AB558" i="12"/>
  <c r="Z558" i="12"/>
  <c r="AB559" i="12" l="1"/>
  <c r="Z559" i="12"/>
  <c r="AC558" i="12" s="1"/>
  <c r="AC557" i="12"/>
  <c r="AA557" i="12" s="1"/>
  <c r="AA558" i="12" l="1"/>
  <c r="Z560" i="12"/>
  <c r="AC559" i="12" s="1"/>
  <c r="AB560" i="12"/>
  <c r="AB561" i="12" l="1"/>
  <c r="Z561" i="12"/>
  <c r="AA559" i="12"/>
  <c r="AB562" i="12" l="1"/>
  <c r="Z562" i="12"/>
  <c r="AC561" i="12" s="1"/>
  <c r="AC560" i="12"/>
  <c r="AA560" i="12" s="1"/>
  <c r="AA561" i="12" l="1"/>
  <c r="Z563" i="12"/>
  <c r="AC562" i="12" s="1"/>
  <c r="AB563" i="12"/>
  <c r="AA562" i="12" l="1"/>
  <c r="AB564" i="12"/>
  <c r="Z564" i="12"/>
  <c r="AC563" i="12" s="1"/>
  <c r="AA563" i="12" l="1"/>
  <c r="AB565" i="12"/>
  <c r="Z565" i="12"/>
  <c r="AB566" i="12" l="1"/>
  <c r="Z566" i="12"/>
  <c r="AC564" i="12"/>
  <c r="AA564" i="12" s="1"/>
  <c r="AB567" i="12" l="1"/>
  <c r="Z567" i="12"/>
  <c r="AC566" i="12" s="1"/>
  <c r="AC565" i="12"/>
  <c r="AA565" i="12" s="1"/>
  <c r="AA566" i="12" l="1"/>
  <c r="Z568" i="12"/>
  <c r="AC567" i="12" s="1"/>
  <c r="AB568" i="12"/>
  <c r="AA567" i="12" l="1"/>
  <c r="AB569" i="12"/>
  <c r="Z569" i="12"/>
  <c r="AB570" i="12" l="1"/>
  <c r="Z570" i="12"/>
  <c r="AC568" i="12"/>
  <c r="AA568" i="12" s="1"/>
  <c r="AB571" i="12" l="1"/>
  <c r="Z571" i="12"/>
  <c r="AC570" i="12" s="1"/>
  <c r="AC569" i="12"/>
  <c r="AA569" i="12" s="1"/>
  <c r="AA570" i="12" l="1"/>
  <c r="Z572" i="12"/>
  <c r="AC571" i="12" s="1"/>
  <c r="AB572" i="12"/>
  <c r="AA571" i="12" l="1"/>
  <c r="AB573" i="12"/>
  <c r="Z573" i="12"/>
  <c r="AB574" i="12" l="1"/>
  <c r="Z574" i="12"/>
  <c r="AC573" i="12" s="1"/>
  <c r="AC572" i="12"/>
  <c r="AA572" i="12" s="1"/>
  <c r="AA573" i="12" l="1"/>
  <c r="Z575" i="12"/>
  <c r="AC574" i="12" s="1"/>
  <c r="AB575" i="12"/>
  <c r="AA574" i="12" l="1"/>
  <c r="AB576" i="12"/>
  <c r="Z576" i="12"/>
  <c r="AC575" i="12" s="1"/>
  <c r="AA575" i="12" l="1"/>
  <c r="AB577" i="12"/>
  <c r="Z577" i="12"/>
  <c r="AB578" i="12" l="1"/>
  <c r="Z578" i="12"/>
  <c r="AC576" i="12"/>
  <c r="AA576" i="12" s="1"/>
  <c r="AB579" i="12" l="1"/>
  <c r="Z579" i="12"/>
  <c r="AC578" i="12" s="1"/>
  <c r="AC577" i="12"/>
  <c r="AA577" i="12" s="1"/>
  <c r="AA578" i="12" l="1"/>
  <c r="Z580" i="12"/>
  <c r="AC579" i="12" s="1"/>
  <c r="AB580" i="12"/>
  <c r="AA579" i="12" l="1"/>
  <c r="AB581" i="12"/>
  <c r="Z581" i="12"/>
  <c r="AC580" i="12" s="1"/>
  <c r="AA580" i="12" l="1"/>
  <c r="AB582" i="12"/>
  <c r="Z582" i="12"/>
  <c r="AB583" i="12" l="1"/>
  <c r="Z583" i="12"/>
  <c r="AC582" i="12" s="1"/>
  <c r="AC581" i="12"/>
  <c r="AA581" i="12" s="1"/>
  <c r="AA582" i="12" l="1"/>
  <c r="Z584" i="12"/>
  <c r="AC583" i="12" s="1"/>
  <c r="AB584" i="12"/>
  <c r="AA583" i="12" l="1"/>
  <c r="Z585" i="12"/>
  <c r="AB585" i="12"/>
  <c r="AB586" i="12" l="1"/>
  <c r="Z586" i="12"/>
  <c r="AC585" i="12" s="1"/>
  <c r="AC584" i="12"/>
  <c r="AA584" i="12" s="1"/>
  <c r="AA585" i="12" l="1"/>
  <c r="Z587" i="12"/>
  <c r="AC586" i="12" s="1"/>
  <c r="AB587" i="12"/>
  <c r="AB588" i="12" l="1"/>
  <c r="Z588" i="12"/>
  <c r="AC587" i="12" s="1"/>
  <c r="AA586" i="12"/>
  <c r="AA587" i="12" l="1"/>
  <c r="AB589" i="12"/>
  <c r="Z589" i="12"/>
  <c r="AC588" i="12" s="1"/>
  <c r="AB590" i="12" l="1"/>
  <c r="Z590" i="12"/>
  <c r="AA588" i="12"/>
  <c r="AB591" i="12" l="1"/>
  <c r="Z591" i="12"/>
  <c r="AC590" i="12" s="1"/>
  <c r="AC589" i="12"/>
  <c r="AA589" i="12" s="1"/>
  <c r="AA590" i="12" l="1"/>
  <c r="Z592" i="12"/>
  <c r="AC591" i="12" s="1"/>
  <c r="AB592" i="12"/>
  <c r="AA591" i="12" l="1"/>
  <c r="AB593" i="12"/>
  <c r="Z593" i="12"/>
  <c r="AC592" i="12" s="1"/>
  <c r="AA592" i="12" l="1"/>
  <c r="AB594" i="12"/>
  <c r="Z594" i="12"/>
  <c r="AB595" i="12" l="1"/>
  <c r="Z595" i="12"/>
  <c r="AC593" i="12"/>
  <c r="AA593" i="12" s="1"/>
  <c r="Z596" i="12" l="1"/>
  <c r="AC595" i="12" s="1"/>
  <c r="AB596" i="12"/>
  <c r="AC594" i="12"/>
  <c r="AA594" i="12" s="1"/>
  <c r="AA595" i="12" l="1"/>
  <c r="AB597" i="12"/>
  <c r="Z597" i="12"/>
  <c r="AB598" i="12" l="1"/>
  <c r="Z598" i="12"/>
  <c r="AC597" i="12" s="1"/>
  <c r="AC596" i="12"/>
  <c r="AA596" i="12" s="1"/>
  <c r="AA597" i="12" l="1"/>
  <c r="Z599" i="12"/>
  <c r="AC598" i="12" s="1"/>
  <c r="AB599" i="12"/>
  <c r="AB600" i="12" l="1"/>
  <c r="Z600" i="12"/>
  <c r="AC599" i="12" s="1"/>
  <c r="AA598" i="12"/>
  <c r="AA599" i="12" l="1"/>
  <c r="AB601" i="12"/>
  <c r="Z601" i="12"/>
  <c r="AC600" i="12" s="1"/>
  <c r="AB602" i="12" l="1"/>
  <c r="Z602" i="12"/>
  <c r="AA600" i="12"/>
  <c r="AB603" i="12" l="1"/>
  <c r="Z603" i="12"/>
  <c r="AC602" i="12" s="1"/>
  <c r="AC601" i="12"/>
  <c r="AA601" i="12" s="1"/>
  <c r="AA602" i="12" l="1"/>
  <c r="Z604" i="12"/>
  <c r="AC603" i="12" s="1"/>
  <c r="AB604" i="12"/>
  <c r="AB605" i="12" l="1"/>
  <c r="Z605" i="12"/>
  <c r="AA603" i="12"/>
  <c r="AB606" i="12" l="1"/>
  <c r="Z606" i="12"/>
  <c r="AC604" i="12"/>
  <c r="AA604" i="12" s="1"/>
  <c r="AB607" i="12" l="1"/>
  <c r="Z607" i="12"/>
  <c r="AC605" i="12"/>
  <c r="AA605" i="12" s="1"/>
  <c r="Z608" i="12" l="1"/>
  <c r="AC607" i="12" s="1"/>
  <c r="AB608" i="12"/>
  <c r="AC606" i="12"/>
  <c r="AA606" i="12" s="1"/>
  <c r="AA607" i="12" l="1"/>
  <c r="AB609" i="12"/>
  <c r="Z609" i="12"/>
  <c r="AC608" i="12" s="1"/>
  <c r="AA608" i="12" l="1"/>
  <c r="AB610" i="12"/>
  <c r="Z610" i="12"/>
  <c r="AC609" i="12" s="1"/>
  <c r="AA609" i="12" l="1"/>
  <c r="Z611" i="12"/>
  <c r="AC610" i="12" s="1"/>
  <c r="AB611" i="12"/>
  <c r="AA610" i="12" l="1"/>
  <c r="AB612" i="12"/>
  <c r="Z612" i="12"/>
  <c r="AC611" i="12" s="1"/>
  <c r="AA611" i="12" l="1"/>
  <c r="AB613" i="12"/>
  <c r="Z613" i="12"/>
  <c r="AB614" i="12" l="1"/>
  <c r="Z614" i="12"/>
  <c r="AC612" i="12"/>
  <c r="AA612" i="12" s="1"/>
  <c r="AB615" i="12" l="1"/>
  <c r="Z615" i="12"/>
  <c r="AC614" i="12" s="1"/>
  <c r="AC613" i="12"/>
  <c r="AA613" i="12" s="1"/>
  <c r="AA614" i="12" l="1"/>
  <c r="Z616" i="12"/>
  <c r="AB616" i="12"/>
  <c r="AB617" i="12" l="1"/>
  <c r="Z617" i="12"/>
  <c r="AC616" i="12" s="1"/>
  <c r="AC615" i="12"/>
  <c r="AA615" i="12" s="1"/>
  <c r="AA616" i="12" l="1"/>
  <c r="AB618" i="12"/>
  <c r="Z618" i="12"/>
  <c r="AC617" i="12" s="1"/>
  <c r="AB619" i="12" l="1"/>
  <c r="Z619" i="12"/>
  <c r="AC618" i="12" s="1"/>
  <c r="AA617" i="12"/>
  <c r="AA618" i="12" l="1"/>
  <c r="Z620" i="12"/>
  <c r="AC619" i="12" s="1"/>
  <c r="AB620" i="12"/>
  <c r="AB621" i="12" l="1"/>
  <c r="Z621" i="12"/>
  <c r="AA619" i="12"/>
  <c r="AB622" i="12" l="1"/>
  <c r="Z622" i="12"/>
  <c r="AC620" i="12"/>
  <c r="AA620" i="12" s="1"/>
  <c r="Z623" i="12" l="1"/>
  <c r="AC622" i="12" s="1"/>
  <c r="AB623" i="12"/>
  <c r="AC621" i="12"/>
  <c r="AA621" i="12" s="1"/>
  <c r="AA622" i="12" l="1"/>
  <c r="AB624" i="12"/>
  <c r="Z624" i="12"/>
  <c r="AC623" i="12" s="1"/>
  <c r="AA623" i="12" l="1"/>
  <c r="AB625" i="12"/>
  <c r="Z625" i="12"/>
  <c r="AC624" i="12" s="1"/>
  <c r="AA624" i="12" l="1"/>
  <c r="AB626" i="12"/>
  <c r="Z626" i="12"/>
  <c r="AB627" i="12" l="1"/>
  <c r="Z627" i="12"/>
  <c r="AC626" i="12" s="1"/>
  <c r="AC625" i="12"/>
  <c r="AA625" i="12" s="1"/>
  <c r="AA626" i="12" l="1"/>
  <c r="Z628" i="12"/>
  <c r="AC627" i="12" s="1"/>
  <c r="AB628" i="12"/>
  <c r="AB629" i="12" l="1"/>
  <c r="Z629" i="12"/>
  <c r="AC628" i="12" s="1"/>
  <c r="AA627" i="12"/>
  <c r="AA628" i="12" l="1"/>
  <c r="AB630" i="12"/>
  <c r="Z630" i="12"/>
  <c r="AB631" i="12" l="1"/>
  <c r="Z631" i="12"/>
  <c r="AC630" i="12" s="1"/>
  <c r="AC629" i="12"/>
  <c r="AA629" i="12" s="1"/>
  <c r="AA630" i="12" l="1"/>
  <c r="Z632" i="12"/>
  <c r="AC631" i="12" s="1"/>
  <c r="AB632" i="12"/>
  <c r="AA631" i="12" l="1"/>
  <c r="Z633" i="12"/>
  <c r="AB633" i="12"/>
  <c r="AB634" i="12" l="1"/>
  <c r="Z634" i="12"/>
  <c r="AC633" i="12" s="1"/>
  <c r="AC632" i="12"/>
  <c r="AA632" i="12" s="1"/>
  <c r="AA633" i="12" l="1"/>
  <c r="Z635" i="12"/>
  <c r="AC634" i="12" s="1"/>
  <c r="AB635" i="12"/>
  <c r="AB636" i="12" l="1"/>
  <c r="Z636" i="12"/>
  <c r="AC635" i="12" s="1"/>
  <c r="AA634" i="12"/>
  <c r="AA635" i="12" l="1"/>
  <c r="AB637" i="12"/>
  <c r="Z637" i="12"/>
  <c r="AC636" i="12" s="1"/>
  <c r="AB638" i="12" l="1"/>
  <c r="Z638" i="12"/>
  <c r="AA636" i="12"/>
  <c r="AB639" i="12" l="1"/>
  <c r="Z639" i="12"/>
  <c r="AC638" i="12" s="1"/>
  <c r="AC637" i="12"/>
  <c r="AA637" i="12" s="1"/>
  <c r="AA638" i="12" l="1"/>
  <c r="Z640" i="12"/>
  <c r="AC639" i="12" s="1"/>
  <c r="AB640" i="12"/>
  <c r="AA639" i="12" l="1"/>
  <c r="AB641" i="12"/>
  <c r="Z641" i="12"/>
  <c r="AC640" i="12" s="1"/>
  <c r="AA640" i="12" l="1"/>
  <c r="AB642" i="12"/>
  <c r="Z642" i="12"/>
  <c r="AB643" i="12" l="1"/>
  <c r="Z643" i="12"/>
  <c r="AC641" i="12"/>
  <c r="AA641" i="12" s="1"/>
  <c r="Z644" i="12" l="1"/>
  <c r="AC643" i="12" s="1"/>
  <c r="AB644" i="12"/>
  <c r="AC642" i="12"/>
  <c r="AA642" i="12" s="1"/>
  <c r="AA643" i="12" l="1"/>
  <c r="AB645" i="12"/>
  <c r="Z645" i="12"/>
  <c r="AC644" i="12" s="1"/>
  <c r="AA644" i="12" l="1"/>
  <c r="AB646" i="12"/>
  <c r="Z646" i="12"/>
  <c r="Z647" i="12" l="1"/>
  <c r="AC646" i="12" s="1"/>
  <c r="AB647" i="12"/>
  <c r="AC645" i="12"/>
  <c r="AA645" i="12" s="1"/>
  <c r="AA646" i="12" l="1"/>
  <c r="AB648" i="12"/>
  <c r="Z648" i="12"/>
  <c r="AC647" i="12" s="1"/>
  <c r="AB649" i="12" l="1"/>
  <c r="Z649" i="12"/>
  <c r="AC648" i="12" s="1"/>
  <c r="AA647" i="12"/>
  <c r="AA648" i="12" l="1"/>
  <c r="AB650" i="12"/>
  <c r="Z650" i="12"/>
  <c r="AB651" i="12" l="1"/>
  <c r="Z651" i="12"/>
  <c r="AC650" i="12" s="1"/>
  <c r="AC649" i="12"/>
  <c r="AA649" i="12" s="1"/>
  <c r="AA650" i="12" l="1"/>
  <c r="Z652" i="12"/>
  <c r="AC651" i="12" s="1"/>
  <c r="AB652" i="12"/>
  <c r="AB653" i="12" l="1"/>
  <c r="Z653" i="12"/>
  <c r="AC652" i="12" s="1"/>
  <c r="AA651" i="12"/>
  <c r="AA652" i="12" l="1"/>
  <c r="AB654" i="12"/>
  <c r="Z654" i="12"/>
  <c r="AB655" i="12" l="1"/>
  <c r="Z655" i="12"/>
  <c r="AC654" i="12" s="1"/>
  <c r="AC653" i="12"/>
  <c r="AA653" i="12" s="1"/>
  <c r="AA654" i="12" l="1"/>
  <c r="AB656" i="12"/>
  <c r="Z656" i="12"/>
  <c r="AC655" i="12" s="1"/>
  <c r="AB657" i="12" l="1"/>
  <c r="Z657" i="12"/>
  <c r="AC656" i="12" s="1"/>
  <c r="AA655" i="12"/>
  <c r="AA656" i="12" l="1"/>
  <c r="AB658" i="12"/>
  <c r="Z658" i="12"/>
  <c r="AC657" i="12" s="1"/>
  <c r="Z659" i="12" l="1"/>
  <c r="AC658" i="12" s="1"/>
  <c r="AB659" i="12"/>
  <c r="AA657" i="12"/>
  <c r="AA658" i="12" l="1"/>
  <c r="AB660" i="12"/>
  <c r="Z660" i="12"/>
  <c r="AC659" i="12" s="1"/>
  <c r="AB661" i="12" l="1"/>
  <c r="Z661" i="12"/>
  <c r="AC660" i="12" s="1"/>
  <c r="AA659" i="12"/>
  <c r="AA660" i="12" l="1"/>
  <c r="AB662" i="12"/>
  <c r="Z662" i="12"/>
  <c r="AB663" i="12" l="1"/>
  <c r="Z663" i="12"/>
  <c r="AC662" i="12" s="1"/>
  <c r="AC661" i="12"/>
  <c r="AA661" i="12" s="1"/>
  <c r="AA662" i="12" l="1"/>
  <c r="Z664" i="12"/>
  <c r="AC663" i="12" s="1"/>
  <c r="AB664" i="12"/>
  <c r="AB665" i="12" l="1"/>
  <c r="Z665" i="12"/>
  <c r="AC664" i="12" s="1"/>
  <c r="AA663" i="12"/>
  <c r="AA664" i="12" l="1"/>
  <c r="AB666" i="12"/>
  <c r="Z666" i="12"/>
  <c r="AC665" i="12" s="1"/>
  <c r="AB667" i="12" l="1"/>
  <c r="Z667" i="12"/>
  <c r="AA665" i="12"/>
  <c r="AB668" i="12" l="1"/>
  <c r="Z668" i="12"/>
  <c r="AC667" i="12" s="1"/>
  <c r="AC666" i="12"/>
  <c r="AA666" i="12" s="1"/>
  <c r="AA667" i="12" l="1"/>
  <c r="AB669" i="12"/>
  <c r="Z669" i="12"/>
  <c r="AC668" i="12" s="1"/>
  <c r="AA668" i="12" l="1"/>
  <c r="AB670" i="12"/>
  <c r="Z670" i="12"/>
  <c r="AC669" i="12" s="1"/>
  <c r="AA669" i="12" l="1"/>
  <c r="Z671" i="12"/>
  <c r="AC670" i="12" s="1"/>
  <c r="AB671" i="12"/>
  <c r="AA670" i="12" l="1"/>
  <c r="AB672" i="12"/>
  <c r="Z672" i="12"/>
  <c r="AC671" i="12" s="1"/>
  <c r="AA671" i="12" l="1"/>
  <c r="AB673" i="12"/>
  <c r="Z673" i="12"/>
  <c r="AB674" i="12" l="1"/>
  <c r="Z674" i="12"/>
  <c r="AC672" i="12"/>
  <c r="AA672" i="12" s="1"/>
  <c r="AB675" i="12" l="1"/>
  <c r="Z675" i="12"/>
  <c r="AC673" i="12"/>
  <c r="AA673" i="12" s="1"/>
  <c r="Z676" i="12" l="1"/>
  <c r="AB676" i="12"/>
  <c r="AC674" i="12"/>
  <c r="AA674" i="12" s="1"/>
  <c r="AB677" i="12" l="1"/>
  <c r="Z677" i="12"/>
  <c r="AC675" i="12"/>
  <c r="AA675" i="12" s="1"/>
  <c r="AB678" i="12" l="1"/>
  <c r="Z678" i="12"/>
  <c r="AC676" i="12"/>
  <c r="AA676" i="12" s="1"/>
  <c r="AB679" i="12" l="1"/>
  <c r="Z679" i="12"/>
  <c r="AC678" i="12" s="1"/>
  <c r="AC677" i="12"/>
  <c r="AA677" i="12" s="1"/>
  <c r="AA678" i="12" l="1"/>
  <c r="AB680" i="12"/>
  <c r="Z680" i="12"/>
  <c r="AC679" i="12" s="1"/>
  <c r="AA679" i="12" l="1"/>
  <c r="AB681" i="12"/>
  <c r="Z681" i="12"/>
  <c r="AB682" i="12" l="1"/>
  <c r="Z682" i="12"/>
  <c r="AC681" i="12" s="1"/>
  <c r="AC680" i="12"/>
  <c r="AA680" i="12" s="1"/>
  <c r="AA681" i="12" l="1"/>
  <c r="Z683" i="12"/>
  <c r="AC682" i="12" s="1"/>
  <c r="AB683" i="12"/>
  <c r="AA682" i="12" l="1"/>
  <c r="AB684" i="12"/>
  <c r="Z684" i="12"/>
  <c r="AC683" i="12" s="1"/>
  <c r="AA683" i="12" l="1"/>
  <c r="AB685" i="12"/>
  <c r="Z685" i="12"/>
  <c r="AB686" i="12" l="1"/>
  <c r="Z686" i="12"/>
  <c r="AC684" i="12"/>
  <c r="AA684" i="12" s="1"/>
  <c r="AB687" i="12" l="1"/>
  <c r="Z687" i="12"/>
  <c r="AC686" i="12" s="1"/>
  <c r="AC685" i="12"/>
  <c r="AA685" i="12" s="1"/>
  <c r="Z688" i="12" l="1"/>
  <c r="AC687" i="12" s="1"/>
  <c r="AB688" i="12"/>
  <c r="AA686" i="12"/>
  <c r="AA687" i="12" l="1"/>
  <c r="AB689" i="12"/>
  <c r="Z689" i="12"/>
  <c r="AC688" i="12" s="1"/>
  <c r="AA688" i="12" l="1"/>
  <c r="AB690" i="12"/>
  <c r="Z690" i="12"/>
  <c r="AC689" i="12" s="1"/>
  <c r="AB691" i="12" l="1"/>
  <c r="Z691" i="12"/>
  <c r="AC690" i="12" s="1"/>
  <c r="AA689" i="12"/>
  <c r="AA690" i="12" l="1"/>
  <c r="AB692" i="12"/>
  <c r="Z692" i="12"/>
  <c r="AC691" i="12" s="1"/>
  <c r="AB693" i="12" l="1"/>
  <c r="Z693" i="12"/>
  <c r="AA691" i="12"/>
  <c r="AB694" i="12" l="1"/>
  <c r="Z694" i="12"/>
  <c r="AC693" i="12" s="1"/>
  <c r="AC692" i="12"/>
  <c r="AA692" i="12" s="1"/>
  <c r="AA693" i="12" l="1"/>
  <c r="Z695" i="12"/>
  <c r="AC694" i="12" s="1"/>
  <c r="AB695" i="12"/>
  <c r="AA694" i="12" l="1"/>
  <c r="AB696" i="12"/>
  <c r="Z696" i="12"/>
  <c r="AC695" i="12" s="1"/>
  <c r="AA695" i="12" l="1"/>
  <c r="AB697" i="12"/>
  <c r="Z697" i="12"/>
  <c r="AC696" i="12" s="1"/>
  <c r="AA696" i="12" l="1"/>
  <c r="AB698" i="12"/>
  <c r="Z698" i="12"/>
  <c r="AB699" i="12" l="1"/>
  <c r="Z699" i="12"/>
  <c r="AC698" i="12" s="1"/>
  <c r="AC697" i="12"/>
  <c r="AA697" i="12" s="1"/>
  <c r="AA698" i="12" l="1"/>
  <c r="Z700" i="12"/>
  <c r="AB700" i="12"/>
  <c r="AB701" i="12" l="1"/>
  <c r="Z701" i="12"/>
  <c r="AC700" i="12" s="1"/>
  <c r="AC699" i="12"/>
  <c r="AA699" i="12" s="1"/>
  <c r="AA700" i="12" l="1"/>
  <c r="AB702" i="12"/>
  <c r="Z702" i="12"/>
  <c r="AC701" i="12" s="1"/>
  <c r="AA701" i="12" l="1"/>
  <c r="AB703" i="12"/>
  <c r="Z703" i="12"/>
  <c r="AC702" i="12" s="1"/>
  <c r="AA702" i="12" l="1"/>
  <c r="AB704" i="12"/>
  <c r="Z704" i="12"/>
  <c r="AC703" i="12" s="1"/>
  <c r="AA703" i="12" l="1"/>
  <c r="AB705" i="12"/>
  <c r="Z705" i="12"/>
  <c r="AC704" i="12" s="1"/>
  <c r="AA704" i="12" s="1"/>
  <c r="AB706" i="12" l="1"/>
  <c r="Z706" i="12"/>
  <c r="AC705" i="12" s="1"/>
  <c r="AA705" i="12" s="1"/>
  <c r="Z707" i="12" l="1"/>
  <c r="AC706" i="12" s="1"/>
  <c r="AA706" i="12" s="1"/>
  <c r="AB707" i="12"/>
  <c r="AB708" i="12" l="1"/>
  <c r="Z708" i="12"/>
  <c r="AC707" i="12" s="1"/>
  <c r="AA707" i="12" s="1"/>
  <c r="AB709" i="12" l="1"/>
  <c r="Z709" i="12"/>
  <c r="AC708" i="12" s="1"/>
  <c r="AA708" i="12" s="1"/>
  <c r="AB710" i="12" l="1"/>
  <c r="Z710" i="12"/>
  <c r="AB711" i="12" l="1"/>
  <c r="Z711" i="12"/>
  <c r="AC710" i="12" s="1"/>
  <c r="AC709" i="12"/>
  <c r="AA709" i="12" s="1"/>
  <c r="AA710" i="12" l="1"/>
  <c r="Z712" i="12"/>
  <c r="AC711" i="12" s="1"/>
  <c r="AB712" i="12"/>
  <c r="AB713" i="12" l="1"/>
  <c r="Z713" i="12"/>
  <c r="AC712" i="12" s="1"/>
  <c r="AA711" i="12"/>
  <c r="AA712" i="12" l="1"/>
  <c r="AB714" i="12"/>
  <c r="Z714" i="12"/>
  <c r="AC713" i="12" s="1"/>
  <c r="AB715" i="12" l="1"/>
  <c r="Z715" i="12"/>
  <c r="AC714" i="12" s="1"/>
  <c r="AA713" i="12"/>
  <c r="AA714" i="12" l="1"/>
  <c r="AB716" i="12"/>
  <c r="Z716" i="12"/>
  <c r="AC715" i="12" s="1"/>
  <c r="AB717" i="12" l="1"/>
  <c r="Z717" i="12"/>
  <c r="AA715" i="12"/>
  <c r="AB718" i="12" l="1"/>
  <c r="Z718" i="12"/>
  <c r="AC717" i="12" s="1"/>
  <c r="AC716" i="12"/>
  <c r="AA716" i="12" s="1"/>
  <c r="AA717" i="12" l="1"/>
  <c r="Z719" i="12"/>
  <c r="AC718" i="12" s="1"/>
  <c r="AB719" i="12"/>
  <c r="AA718" i="12" l="1"/>
  <c r="AB720" i="12"/>
  <c r="Z720" i="12"/>
  <c r="AC719" i="12" s="1"/>
  <c r="AA719" i="12" l="1"/>
  <c r="AB721" i="12"/>
  <c r="Z721" i="12"/>
  <c r="AC721" i="12" s="1"/>
  <c r="AC720" i="12" l="1"/>
  <c r="AA720" i="12" s="1"/>
  <c r="AA721" i="12" s="1"/>
  <c r="AO6" i="12" s="1"/>
  <c r="AO4" i="12" l="1"/>
  <c r="AO5" i="12"/>
  <c r="AO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F1" authorId="0" shapeId="0" xr:uid="{59A3B1FF-F3CA-435E-980D-B10196D0EC31}">
      <text>
        <r>
          <rPr>
            <sz val="9"/>
            <color indexed="81"/>
            <rFont val="Tahoma"/>
            <family val="2"/>
          </rPr>
          <t xml:space="preserve">cu cu
cu
it
+
it it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<sst xmlns="http://schemas.openxmlformats.org/spreadsheetml/2006/main" count="12032" uniqueCount="424">
  <si>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</si>
  <si>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</si>
  <si>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</si>
  <si>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</si>
  <si>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</si>
  <si>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</si>
  <si>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</si>
  <si>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</si>
  <si>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</si>
  <si>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</si>
  <si>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</si>
  <si>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</si>
  <si>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</si>
  <si>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</si>
  <si>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</si>
  <si>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</si>
  <si>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</si>
  <si>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</si>
  <si>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</si>
  <si>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</si>
  <si>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</si>
  <si>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</si>
  <si>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</si>
  <si>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</si>
  <si>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</si>
  <si>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</si>
  <si>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</si>
  <si>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</si>
  <si>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</si>
  <si>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</si>
  <si>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</si>
  <si>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</si>
  <si>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</si>
  <si>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</si>
  <si>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</si>
  <si>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</si>
  <si>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</si>
  <si>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</si>
  <si>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</si>
  <si>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</si>
  <si>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</si>
  <si>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</si>
  <si>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</si>
  <si>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</si>
  <si>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</si>
  <si>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</si>
  <si>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</si>
  <si>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</si>
  <si>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</si>
  <si>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</si>
  <si>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</si>
  <si>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</si>
  <si>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</si>
  <si>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</si>
  <si>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</si>
  <si>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</si>
  <si>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</si>
  <si>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</si>
  <si>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</si>
  <si>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</si>
  <si>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</si>
  <si>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</si>
  <si>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</si>
  <si>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</si>
  <si>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</si>
  <si>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</si>
  <si>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</si>
  <si>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</si>
  <si>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</si>
  <si>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</si>
  <si>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</si>
  <si>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</si>
  <si>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</si>
  <si>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</si>
  <si>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</si>
  <si>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</si>
  <si>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</si>
  <si>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</si>
  <si>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</si>
  <si>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</si>
  <si>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</si>
  <si>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</si>
  <si>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</si>
  <si>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</si>
  <si>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</si>
  <si>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</si>
  <si>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</si>
  <si>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</si>
  <si>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</si>
  <si>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</si>
  <si>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</si>
  <si>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</si>
  <si>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</si>
  <si>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</si>
  <si>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</si>
  <si>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</si>
  <si>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</si>
  <si>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</si>
  <si>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</si>
  <si>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</si>
  <si>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</si>
  <si>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</si>
  <si>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</si>
  <si>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</si>
  <si>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</si>
  <si>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</si>
  <si>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</si>
  <si>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</si>
  <si>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</si>
  <si>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</si>
  <si>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</si>
  <si>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</si>
  <si>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</si>
  <si>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</si>
  <si>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</si>
  <si>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</si>
  <si>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</si>
  <si>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</si>
  <si>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</si>
  <si>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</si>
  <si>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</si>
  <si>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</si>
  <si>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</si>
  <si>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</si>
  <si>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</si>
  <si>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</si>
  <si>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</si>
  <si>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</si>
  <si>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</si>
  <si>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</si>
  <si>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</si>
  <si>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</si>
  <si>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</si>
  <si>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</si>
  <si>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</si>
  <si>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</si>
  <si>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</si>
  <si>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</si>
  <si>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</si>
  <si>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</si>
  <si>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</si>
  <si>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</si>
  <si>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</si>
  <si>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</si>
  <si>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</si>
  <si>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</si>
  <si>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</si>
  <si>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</si>
  <si>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</si>
  <si>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</si>
  <si>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</si>
  <si>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</si>
  <si>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</si>
  <si>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</si>
  <si>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</si>
  <si>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</si>
  <si>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</si>
  <si>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</si>
  <si>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</si>
  <si>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</si>
  <si>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</si>
  <si>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</si>
  <si>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</si>
  <si>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</si>
  <si>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</si>
  <si>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</si>
  <si>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</si>
  <si>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</si>
  <si>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</si>
  <si>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</si>
  <si>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</si>
  <si>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</si>
  <si>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</si>
  <si>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</si>
  <si>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</si>
  <si>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</si>
  <si>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</si>
  <si>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</si>
  <si>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</si>
  <si>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</si>
  <si>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</si>
  <si>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</si>
  <si>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</si>
  <si>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</si>
  <si>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</si>
  <si>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</si>
  <si>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</si>
  <si>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</si>
  <si>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</si>
  <si>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</si>
  <si>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</si>
  <si>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</si>
  <si>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</si>
  <si>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</si>
  <si>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</si>
  <si>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</si>
  <si>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</si>
  <si>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</si>
  <si>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</si>
  <si>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</si>
  <si>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</si>
  <si>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</si>
  <si>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</si>
  <si>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</si>
  <si>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</si>
  <si>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</si>
  <si>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</si>
  <si>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</si>
  <si>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</si>
  <si>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</si>
  <si>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</si>
  <si>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</si>
  <si>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</si>
  <si>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</si>
  <si>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</si>
  <si>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</si>
  <si>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</si>
  <si>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</si>
  <si>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</si>
  <si>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</si>
  <si>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</si>
  <si>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</si>
  <si>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</si>
  <si>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</si>
  <si>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</si>
  <si>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</si>
  <si>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</si>
  <si>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</si>
  <si>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</si>
  <si>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</si>
  <si>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</si>
  <si>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</si>
  <si>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</si>
  <si>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</si>
  <si>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</si>
  <si>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</si>
  <si>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</si>
  <si>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</si>
  <si>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</si>
  <si>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</si>
  <si>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</si>
  <si>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</si>
  <si>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</si>
  <si>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</si>
  <si>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</si>
  <si>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</si>
  <si>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</si>
  <si>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</si>
  <si>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</si>
  <si>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</si>
  <si>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</si>
  <si>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</si>
  <si>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</si>
  <si>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</si>
  <si>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</si>
  <si>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</si>
  <si>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</si>
  <si>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</si>
  <si>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</si>
  <si>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</si>
  <si>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</si>
  <si>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</si>
  <si>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</si>
  <si>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</si>
  <si>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</si>
  <si>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</si>
  <si>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</si>
  <si>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</si>
  <si>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</si>
  <si>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</si>
  <si>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</si>
  <si>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</si>
  <si>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</si>
  <si>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</si>
  <si>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</si>
  <si>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</si>
  <si>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</si>
  <si>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</si>
  <si>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</si>
  <si>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</si>
  <si>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</si>
  <si>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</si>
  <si>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</si>
  <si>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</si>
  <si>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</si>
  <si>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</si>
  <si>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</si>
  <si>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</si>
  <si>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</si>
  <si>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</si>
  <si>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</si>
  <si>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</si>
  <si>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</si>
  <si>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</si>
  <si>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</si>
  <si>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</si>
  <si>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</si>
  <si>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</si>
  <si>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</si>
  <si>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</si>
  <si>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</si>
  <si>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</si>
  <si>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</si>
  <si>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</si>
  <si>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</si>
  <si>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</si>
  <si>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</si>
  <si>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</si>
  <si>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</si>
  <si>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</si>
  <si>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</si>
  <si>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</si>
  <si>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</si>
  <si>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</si>
  <si>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</si>
  <si>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</si>
  <si>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</si>
  <si>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</si>
  <si>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</si>
  <si>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</si>
  <si>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</si>
  <si>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</si>
  <si>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</si>
  <si>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</si>
  <si>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</si>
  <si>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</si>
  <si>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</si>
  <si>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</si>
  <si>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</si>
  <si>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</si>
  <si>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</si>
  <si>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</si>
  <si>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</si>
  <si>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</si>
  <si>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</si>
  <si>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</si>
  <si>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</si>
  <si>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</si>
  <si>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</si>
  <si>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</si>
  <si>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</si>
  <si>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</si>
  <si>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</si>
  <si>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</si>
  <si>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</si>
  <si>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</si>
  <si>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</si>
  <si>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</si>
  <si>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</si>
  <si>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</si>
  <si>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</si>
  <si>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</si>
  <si>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</si>
  <si>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</si>
  <si>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</si>
  <si>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</si>
  <si>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</si>
  <si>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</si>
  <si>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</si>
  <si>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</si>
  <si>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</si>
  <si>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</si>
  <si>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</si>
  <si>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</si>
  <si>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</si>
  <si>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</si>
  <si>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</si>
  <si>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</si>
  <si>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</si>
  <si>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</si>
  <si>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</si>
  <si>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</si>
  <si>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</si>
  <si>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</si>
  <si>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</si>
  <si>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</si>
  <si>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</si>
  <si>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</si>
  <si>
    <t>참고</t>
    <phoneticPr fontId="1" type="noConversion"/>
  </si>
  <si>
    <t>num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</si>
  <si>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</si>
  <si>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</si>
  <si>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</si>
  <si>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</si>
  <si>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보상검증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</si>
  <si>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</si>
  <si>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</si>
  <si>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</si>
  <si>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key</t>
    <phoneticPr fontId="1" type="noConversion"/>
  </si>
  <si>
    <t>key|Int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</si>
  <si>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</si>
  <si>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</si>
  <si>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</si>
  <si>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</si>
  <si>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</si>
  <si>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테이블연결</t>
    <phoneticPr fontId="1" type="noConversion"/>
  </si>
  <si>
    <t>Jason화</t>
    <phoneticPr fontId="1" type="noConversion"/>
  </si>
  <si>
    <t>tp_Verify</t>
  </si>
  <si>
    <t>value</t>
    <phoneticPr fontId="1" type="noConversion"/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</si>
  <si>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</si>
  <si>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</si>
  <si>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</si>
  <si>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재화</t>
  </si>
  <si>
    <t>EN</t>
    <phoneticPr fontId="1" type="noConversion"/>
  </si>
  <si>
    <t>재화</t>
    <phoneticPr fontId="1" type="noConversion"/>
  </si>
  <si>
    <t>cu</t>
    <phoneticPr fontId="1" type="noConversion"/>
  </si>
  <si>
    <t>Cash_sSpellGacha</t>
  </si>
  <si>
    <t>제공 목록 없음</t>
    <phoneticPr fontId="1" type="noConversion"/>
  </si>
  <si>
    <t>아이템</t>
    <phoneticPr fontId="1" type="noConversion"/>
  </si>
  <si>
    <t>it</t>
    <phoneticPr fontId="1" type="noConversion"/>
  </si>
  <si>
    <t>Cash_sCharacterGacha</t>
    <phoneticPr fontId="1" type="noConversion"/>
  </si>
  <si>
    <t>DI</t>
    <phoneticPr fontId="1" type="noConversion"/>
  </si>
  <si>
    <t>아이템</t>
  </si>
  <si>
    <t>diff</t>
    <phoneticPr fontId="1" type="noConversion"/>
  </si>
  <si>
    <t>rewardType1|String</t>
    <phoneticPr fontId="1" type="noConversion"/>
  </si>
  <si>
    <t>Equip000001</t>
  </si>
  <si>
    <t>Equip001001</t>
  </si>
  <si>
    <t>Equip002001</t>
  </si>
  <si>
    <t>bossBattleRw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</si>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</sst>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/>
  <cols>
    <col min="2" max="3" width="11.875" customWidth="1"/>
  </cols>
  <sheetData>
    <row r="1" spans="1:3" ht="27" customHeight="1">
      <c r="A1" t="s">
        <v>75</v>
      </c>
      <c r="B1" t="s">
        <v>76</v>
      </c>
      <c r="C1" t="s">
        <v>77</v>
      </c>
    </row>
    <row r="2" spans="1:3">
      <c r="A2">
        <v>1</v>
      </c>
      <c r="B2">
        <v>10001</v>
      </c>
      <c r="C2">
        <v>20001</v>
      </c>
    </row>
    <row r="3" spans="1:3">
      <c r="A3">
        <v>2</v>
      </c>
      <c r="B3">
        <v>10002</v>
      </c>
      <c r="C3">
        <v>20002</v>
      </c>
    </row>
    <row r="4" spans="1:3">
      <c r="A4">
        <v>3</v>
      </c>
      <c r="B4">
        <v>10003</v>
      </c>
      <c r="C4">
        <v>20003</v>
      </c>
    </row>
    <row r="5" spans="1:3">
      <c r="A5">
        <v>4</v>
      </c>
      <c r="B5">
        <v>10004</v>
      </c>
      <c r="C5">
        <v>20004</v>
      </c>
    </row>
    <row r="6" spans="1:3">
      <c r="A6">
        <v>5</v>
      </c>
      <c r="B6">
        <v>10005</v>
      </c>
      <c r="C6">
        <v>20005</v>
      </c>
    </row>
    <row r="7" spans="1:3">
      <c r="A7">
        <v>6</v>
      </c>
      <c r="B7">
        <v>10006</v>
      </c>
      <c r="C7">
        <v>20006</v>
      </c>
    </row>
    <row r="8" spans="1:3">
      <c r="A8">
        <v>7</v>
      </c>
      <c r="B8">
        <v>10007</v>
      </c>
      <c r="C8">
        <v>20007</v>
      </c>
    </row>
    <row r="9" spans="1:3">
      <c r="A9">
        <v>8</v>
      </c>
      <c r="B9">
        <v>10008</v>
      </c>
      <c r="C9">
        <v>20008</v>
      </c>
    </row>
    <row r="10" spans="1:3">
      <c r="A10">
        <v>9</v>
      </c>
      <c r="B10">
        <v>10009</v>
      </c>
      <c r="C10">
        <v>20009</v>
      </c>
    </row>
    <row r="11" spans="1:3">
      <c r="A11">
        <v>10</v>
      </c>
      <c r="B11">
        <v>10010</v>
      </c>
      <c r="C11">
        <v>20010</v>
      </c>
    </row>
    <row r="12" spans="1:3">
      <c r="A12">
        <v>11</v>
      </c>
      <c r="B12">
        <v>10011</v>
      </c>
      <c r="C12">
        <v>20011</v>
      </c>
    </row>
    <row r="13" spans="1:3">
      <c r="A13">
        <v>12</v>
      </c>
      <c r="B13">
        <v>10012</v>
      </c>
      <c r="C13">
        <v>20012</v>
      </c>
    </row>
    <row r="14" spans="1:3">
      <c r="A14">
        <v>13</v>
      </c>
      <c r="B14">
        <v>10013</v>
      </c>
      <c r="C14">
        <v>20013</v>
      </c>
    </row>
    <row r="15" spans="1:3">
      <c r="A15">
        <v>14</v>
      </c>
      <c r="B15">
        <v>10014</v>
      </c>
      <c r="C15">
        <v>20014</v>
      </c>
    </row>
    <row r="16" spans="1:3">
      <c r="A16">
        <v>15</v>
      </c>
      <c r="B16">
        <v>10015</v>
      </c>
      <c r="C16">
        <v>20015</v>
      </c>
    </row>
    <row r="17" spans="1:3">
      <c r="A17">
        <v>16</v>
      </c>
      <c r="B17">
        <v>10016</v>
      </c>
      <c r="C17">
        <v>20016</v>
      </c>
    </row>
    <row r="18" spans="1:3">
      <c r="A18">
        <v>17</v>
      </c>
      <c r="B18">
        <v>10017</v>
      </c>
      <c r="C18">
        <v>20017</v>
      </c>
    </row>
    <row r="19" spans="1:3">
      <c r="A19">
        <v>18</v>
      </c>
      <c r="B19">
        <v>10018</v>
      </c>
      <c r="C19">
        <v>20018</v>
      </c>
    </row>
    <row r="20" spans="1:3">
      <c r="A20">
        <v>19</v>
      </c>
      <c r="B20">
        <v>10019</v>
      </c>
      <c r="C20">
        <v>20019</v>
      </c>
    </row>
    <row r="21" spans="1:3">
      <c r="A21">
        <v>20</v>
      </c>
      <c r="B21">
        <v>10020</v>
      </c>
      <c r="C21">
        <v>20020</v>
      </c>
    </row>
    <row r="22" spans="1:3">
      <c r="A22">
        <v>21</v>
      </c>
      <c r="B22">
        <v>10021</v>
      </c>
      <c r="C22">
        <v>20021</v>
      </c>
    </row>
    <row r="23" spans="1:3">
      <c r="A23">
        <v>22</v>
      </c>
      <c r="B23">
        <v>10022</v>
      </c>
      <c r="C23">
        <v>20022</v>
      </c>
    </row>
    <row r="24" spans="1:3">
      <c r="A24">
        <v>23</v>
      </c>
      <c r="B24">
        <v>10023</v>
      </c>
      <c r="C24">
        <v>20023</v>
      </c>
    </row>
    <row r="25" spans="1:3">
      <c r="A25">
        <v>24</v>
      </c>
      <c r="B25">
        <v>10024</v>
      </c>
      <c r="C25">
        <v>20024</v>
      </c>
    </row>
    <row r="26" spans="1:3">
      <c r="A26">
        <v>25</v>
      </c>
      <c r="B26">
        <v>10025</v>
      </c>
      <c r="C26">
        <v>20025</v>
      </c>
    </row>
    <row r="27" spans="1:3">
      <c r="A27">
        <v>26</v>
      </c>
      <c r="B27">
        <v>10026</v>
      </c>
      <c r="C27">
        <v>20026</v>
      </c>
    </row>
    <row r="28" spans="1:3">
      <c r="A28">
        <v>27</v>
      </c>
      <c r="B28">
        <v>10027</v>
      </c>
      <c r="C28">
        <v>20027</v>
      </c>
    </row>
    <row r="29" spans="1:3">
      <c r="A29">
        <v>28</v>
      </c>
      <c r="B29">
        <v>10028</v>
      </c>
      <c r="C29">
        <v>20028</v>
      </c>
    </row>
    <row r="30" spans="1:3">
      <c r="A30">
        <v>29</v>
      </c>
      <c r="B30">
        <v>10029</v>
      </c>
      <c r="C30">
        <v>20029</v>
      </c>
    </row>
    <row r="31" spans="1:3">
      <c r="A31">
        <v>30</v>
      </c>
      <c r="B31">
        <v>10030</v>
      </c>
      <c r="C31">
        <v>20030</v>
      </c>
    </row>
    <row r="32" spans="1:3">
      <c r="A32">
        <v>31</v>
      </c>
      <c r="B32">
        <v>10031</v>
      </c>
      <c r="C32">
        <v>20031</v>
      </c>
    </row>
    <row r="33" spans="1:3">
      <c r="A33">
        <v>32</v>
      </c>
      <c r="B33">
        <v>10032</v>
      </c>
      <c r="C33">
        <v>20032</v>
      </c>
    </row>
    <row r="34" spans="1:3">
      <c r="A34">
        <v>33</v>
      </c>
      <c r="B34">
        <v>10033</v>
      </c>
      <c r="C34">
        <v>20033</v>
      </c>
    </row>
    <row r="35" spans="1:3">
      <c r="A35">
        <v>34</v>
      </c>
      <c r="B35">
        <v>10034</v>
      </c>
      <c r="C35">
        <v>20034</v>
      </c>
    </row>
    <row r="36" spans="1:3">
      <c r="A36">
        <v>35</v>
      </c>
      <c r="B36">
        <v>10035</v>
      </c>
      <c r="C36">
        <v>20035</v>
      </c>
    </row>
    <row r="37" spans="1:3">
      <c r="A37">
        <v>36</v>
      </c>
      <c r="B37">
        <v>10036</v>
      </c>
      <c r="C37">
        <v>20036</v>
      </c>
    </row>
    <row r="38" spans="1:3">
      <c r="A38">
        <v>37</v>
      </c>
      <c r="B38">
        <v>10037</v>
      </c>
      <c r="C38">
        <v>20037</v>
      </c>
    </row>
    <row r="39" spans="1:3">
      <c r="A39">
        <v>38</v>
      </c>
      <c r="B39">
        <v>10038</v>
      </c>
      <c r="C39">
        <v>20038</v>
      </c>
    </row>
    <row r="40" spans="1:3">
      <c r="A40">
        <v>39</v>
      </c>
      <c r="B40">
        <v>10039</v>
      </c>
      <c r="C40">
        <v>20039</v>
      </c>
    </row>
    <row r="41" spans="1:3">
      <c r="A41">
        <v>40</v>
      </c>
      <c r="B41">
        <v>10040</v>
      </c>
      <c r="C41">
        <v>20040</v>
      </c>
    </row>
    <row r="42" spans="1:3">
      <c r="A42">
        <v>41</v>
      </c>
      <c r="B42">
        <v>10041</v>
      </c>
      <c r="C42">
        <v>20041</v>
      </c>
    </row>
    <row r="43" spans="1:3">
      <c r="A43">
        <v>42</v>
      </c>
      <c r="B43">
        <v>10042</v>
      </c>
      <c r="C43">
        <v>20042</v>
      </c>
    </row>
    <row r="44" spans="1:3">
      <c r="A44">
        <v>43</v>
      </c>
      <c r="B44">
        <v>10043</v>
      </c>
      <c r="C44">
        <v>20043</v>
      </c>
    </row>
    <row r="45" spans="1:3">
      <c r="A45">
        <v>44</v>
      </c>
      <c r="B45">
        <v>10044</v>
      </c>
      <c r="C45">
        <v>20044</v>
      </c>
    </row>
    <row r="46" spans="1:3">
      <c r="A46">
        <v>45</v>
      </c>
      <c r="B46">
        <v>10045</v>
      </c>
      <c r="C46">
        <v>20045</v>
      </c>
    </row>
    <row r="47" spans="1:3">
      <c r="A47">
        <v>46</v>
      </c>
      <c r="B47">
        <v>10046</v>
      </c>
      <c r="C47">
        <v>20046</v>
      </c>
    </row>
    <row r="48" spans="1:3">
      <c r="A48">
        <v>47</v>
      </c>
      <c r="B48">
        <v>10047</v>
      </c>
      <c r="C48">
        <v>20047</v>
      </c>
    </row>
    <row r="49" spans="1:3">
      <c r="A49">
        <v>48</v>
      </c>
      <c r="B49">
        <v>10048</v>
      </c>
      <c r="C49">
        <v>20048</v>
      </c>
    </row>
    <row r="50" spans="1:3">
      <c r="A50">
        <v>49</v>
      </c>
      <c r="B50">
        <v>10049</v>
      </c>
      <c r="C50">
        <v>20049</v>
      </c>
    </row>
    <row r="51" spans="1:3">
      <c r="A51">
        <v>50</v>
      </c>
      <c r="B51">
        <v>10050</v>
      </c>
      <c r="C51">
        <v>20050</v>
      </c>
    </row>
    <row r="52" spans="1:3">
      <c r="A52">
        <v>51</v>
      </c>
      <c r="B52">
        <v>10051</v>
      </c>
      <c r="C52">
        <v>20051</v>
      </c>
    </row>
    <row r="53" spans="1:3">
      <c r="A53">
        <v>52</v>
      </c>
      <c r="B53">
        <v>10052</v>
      </c>
      <c r="C53">
        <v>20052</v>
      </c>
    </row>
    <row r="54" spans="1:3">
      <c r="A54">
        <v>53</v>
      </c>
      <c r="B54">
        <v>10053</v>
      </c>
      <c r="C54">
        <v>20053</v>
      </c>
    </row>
    <row r="55" spans="1:3">
      <c r="A55">
        <v>54</v>
      </c>
      <c r="B55">
        <v>10054</v>
      </c>
      <c r="C55">
        <v>20054</v>
      </c>
    </row>
    <row r="56" spans="1:3">
      <c r="A56">
        <v>55</v>
      </c>
      <c r="B56">
        <v>10055</v>
      </c>
      <c r="C56">
        <v>20055</v>
      </c>
    </row>
    <row r="57" spans="1:3">
      <c r="A57">
        <v>56</v>
      </c>
      <c r="B57">
        <v>10056</v>
      </c>
      <c r="C57">
        <v>20056</v>
      </c>
    </row>
    <row r="58" spans="1:3">
      <c r="A58">
        <v>57</v>
      </c>
      <c r="B58">
        <v>10057</v>
      </c>
      <c r="C58">
        <v>20057</v>
      </c>
    </row>
    <row r="59" spans="1:3">
      <c r="A59">
        <v>58</v>
      </c>
      <c r="B59">
        <v>10058</v>
      </c>
      <c r="C59">
        <v>20058</v>
      </c>
    </row>
    <row r="60" spans="1:3">
      <c r="A60">
        <v>59</v>
      </c>
      <c r="B60">
        <v>10059</v>
      </c>
      <c r="C60">
        <v>20059</v>
      </c>
    </row>
    <row r="61" spans="1:3">
      <c r="A61">
        <v>60</v>
      </c>
      <c r="B61">
        <v>10060</v>
      </c>
      <c r="C61">
        <v>20060</v>
      </c>
    </row>
    <row r="62" spans="1:3">
      <c r="A62">
        <v>61</v>
      </c>
      <c r="B62">
        <v>10061</v>
      </c>
      <c r="C62">
        <v>20061</v>
      </c>
    </row>
    <row r="63" spans="1:3">
      <c r="A63">
        <v>62</v>
      </c>
      <c r="B63">
        <v>10062</v>
      </c>
      <c r="C63">
        <v>20062</v>
      </c>
    </row>
    <row r="64" spans="1:3">
      <c r="A64">
        <v>63</v>
      </c>
      <c r="B64">
        <v>10063</v>
      </c>
      <c r="C64">
        <v>20063</v>
      </c>
    </row>
    <row r="65" spans="1:3">
      <c r="A65">
        <v>64</v>
      </c>
      <c r="B65">
        <v>10064</v>
      </c>
      <c r="C65">
        <v>20064</v>
      </c>
    </row>
    <row r="66" spans="1:3">
      <c r="A66">
        <v>65</v>
      </c>
      <c r="B66">
        <v>10065</v>
      </c>
      <c r="C66">
        <v>20065</v>
      </c>
    </row>
    <row r="67" spans="1:3">
      <c r="A67">
        <v>66</v>
      </c>
      <c r="B67">
        <v>10066</v>
      </c>
      <c r="C67">
        <v>20066</v>
      </c>
    </row>
    <row r="68" spans="1:3">
      <c r="A68">
        <v>67</v>
      </c>
      <c r="B68">
        <v>10067</v>
      </c>
      <c r="C68">
        <v>20067</v>
      </c>
    </row>
    <row r="69" spans="1:3">
      <c r="A69">
        <v>68</v>
      </c>
      <c r="B69">
        <v>10068</v>
      </c>
      <c r="C69">
        <v>20068</v>
      </c>
    </row>
    <row r="70" spans="1:3">
      <c r="A70">
        <v>69</v>
      </c>
      <c r="B70">
        <v>10069</v>
      </c>
      <c r="C70">
        <v>20069</v>
      </c>
    </row>
    <row r="71" spans="1:3">
      <c r="A71">
        <v>70</v>
      </c>
      <c r="B71">
        <v>10070</v>
      </c>
      <c r="C71">
        <v>20070</v>
      </c>
    </row>
    <row r="72" spans="1:3">
      <c r="A72">
        <v>71</v>
      </c>
      <c r="B72">
        <v>10071</v>
      </c>
      <c r="C72">
        <v>20071</v>
      </c>
    </row>
    <row r="73" spans="1:3">
      <c r="A73">
        <v>72</v>
      </c>
      <c r="B73">
        <v>10072</v>
      </c>
      <c r="C73">
        <v>20072</v>
      </c>
    </row>
    <row r="74" spans="1:3">
      <c r="A74">
        <v>73</v>
      </c>
      <c r="B74">
        <v>10073</v>
      </c>
      <c r="C74">
        <v>20073</v>
      </c>
    </row>
    <row r="75" spans="1:3">
      <c r="A75">
        <v>74</v>
      </c>
      <c r="B75">
        <v>10074</v>
      </c>
      <c r="C75">
        <v>20074</v>
      </c>
    </row>
    <row r="76" spans="1:3">
      <c r="A76">
        <v>75</v>
      </c>
      <c r="B76">
        <v>10075</v>
      </c>
      <c r="C76">
        <v>20075</v>
      </c>
    </row>
    <row r="77" spans="1:3">
      <c r="A77">
        <v>76</v>
      </c>
      <c r="B77">
        <v>10076</v>
      </c>
      <c r="C77">
        <v>20076</v>
      </c>
    </row>
    <row r="78" spans="1:3">
      <c r="A78">
        <v>77</v>
      </c>
      <c r="B78">
        <v>10077</v>
      </c>
      <c r="C78">
        <v>20077</v>
      </c>
    </row>
    <row r="79" spans="1:3">
      <c r="A79">
        <v>78</v>
      </c>
      <c r="B79">
        <v>10078</v>
      </c>
      <c r="C79">
        <v>20078</v>
      </c>
    </row>
    <row r="80" spans="1:3">
      <c r="A80">
        <v>79</v>
      </c>
      <c r="B80">
        <v>10079</v>
      </c>
      <c r="C80">
        <v>20079</v>
      </c>
    </row>
    <row r="81" spans="1:3">
      <c r="A81">
        <v>80</v>
      </c>
      <c r="B81">
        <v>10080</v>
      </c>
      <c r="C81">
        <v>20080</v>
      </c>
    </row>
    <row r="82" spans="1:3">
      <c r="A82">
        <v>81</v>
      </c>
      <c r="B82">
        <v>10081</v>
      </c>
      <c r="C82">
        <v>20081</v>
      </c>
    </row>
    <row r="83" spans="1:3">
      <c r="A83">
        <v>82</v>
      </c>
      <c r="B83">
        <v>10082</v>
      </c>
      <c r="C83">
        <v>20082</v>
      </c>
    </row>
    <row r="84" spans="1:3">
      <c r="A84">
        <v>83</v>
      </c>
      <c r="B84">
        <v>10083</v>
      </c>
      <c r="C84">
        <v>20083</v>
      </c>
    </row>
    <row r="85" spans="1:3">
      <c r="A85">
        <v>84</v>
      </c>
      <c r="B85">
        <v>10084</v>
      </c>
      <c r="C85">
        <v>20084</v>
      </c>
    </row>
    <row r="86" spans="1:3">
      <c r="A86">
        <v>85</v>
      </c>
      <c r="B86">
        <v>10085</v>
      </c>
      <c r="C86">
        <v>20085</v>
      </c>
    </row>
    <row r="87" spans="1:3">
      <c r="A87">
        <v>86</v>
      </c>
      <c r="B87">
        <v>10086</v>
      </c>
      <c r="C87">
        <v>20086</v>
      </c>
    </row>
    <row r="88" spans="1:3">
      <c r="A88">
        <v>87</v>
      </c>
      <c r="B88">
        <v>10087</v>
      </c>
      <c r="C88">
        <v>20087</v>
      </c>
    </row>
    <row r="89" spans="1:3">
      <c r="A89">
        <v>88</v>
      </c>
      <c r="B89">
        <v>10088</v>
      </c>
      <c r="C89">
        <v>20088</v>
      </c>
    </row>
    <row r="90" spans="1:3">
      <c r="A90">
        <v>89</v>
      </c>
      <c r="B90">
        <v>10089</v>
      </c>
      <c r="C90">
        <v>20089</v>
      </c>
    </row>
    <row r="91" spans="1:3">
      <c r="A91">
        <v>90</v>
      </c>
      <c r="B91">
        <v>10090</v>
      </c>
      <c r="C91">
        <v>20090</v>
      </c>
    </row>
    <row r="92" spans="1:3">
      <c r="A92">
        <v>91</v>
      </c>
      <c r="B92">
        <v>10091</v>
      </c>
      <c r="C92">
        <v>20091</v>
      </c>
    </row>
    <row r="93" spans="1:3">
      <c r="A93">
        <v>92</v>
      </c>
      <c r="B93">
        <v>10092</v>
      </c>
      <c r="C93">
        <v>20092</v>
      </c>
    </row>
    <row r="94" spans="1:3">
      <c r="A94">
        <v>93</v>
      </c>
      <c r="B94">
        <v>10093</v>
      </c>
      <c r="C94">
        <v>20093</v>
      </c>
    </row>
    <row r="95" spans="1:3">
      <c r="A95">
        <v>94</v>
      </c>
      <c r="B95">
        <v>10094</v>
      </c>
      <c r="C95">
        <v>20094</v>
      </c>
    </row>
    <row r="96" spans="1:3">
      <c r="A96">
        <v>95</v>
      </c>
      <c r="B96">
        <v>10095</v>
      </c>
      <c r="C96">
        <v>20095</v>
      </c>
    </row>
    <row r="97" spans="1:3">
      <c r="A97">
        <v>96</v>
      </c>
      <c r="B97">
        <v>10096</v>
      </c>
      <c r="C97">
        <v>20096</v>
      </c>
    </row>
    <row r="98" spans="1:3">
      <c r="A98">
        <v>97</v>
      </c>
      <c r="B98">
        <v>10097</v>
      </c>
      <c r="C98">
        <v>20097</v>
      </c>
    </row>
    <row r="99" spans="1:3">
      <c r="A99">
        <v>98</v>
      </c>
      <c r="B99">
        <v>10098</v>
      </c>
      <c r="C99">
        <v>20098</v>
      </c>
    </row>
    <row r="100" spans="1:3">
      <c r="A100">
        <v>99</v>
      </c>
      <c r="B100">
        <v>10099</v>
      </c>
      <c r="C100">
        <v>20099</v>
      </c>
    </row>
    <row r="101" spans="1:3">
      <c r="A101">
        <v>100</v>
      </c>
      <c r="B101">
        <v>10100</v>
      </c>
      <c r="C101">
        <v>20100</v>
      </c>
    </row>
    <row r="102" spans="1:3">
      <c r="A102">
        <v>101</v>
      </c>
      <c r="B102">
        <v>10101</v>
      </c>
      <c r="C102">
        <v>20101</v>
      </c>
    </row>
    <row r="103" spans="1:3">
      <c r="A103">
        <v>102</v>
      </c>
      <c r="B103">
        <v>10102</v>
      </c>
      <c r="C103">
        <v>20102</v>
      </c>
    </row>
    <row r="104" spans="1:3">
      <c r="A104">
        <v>103</v>
      </c>
      <c r="B104">
        <v>10103</v>
      </c>
      <c r="C104">
        <v>20103</v>
      </c>
    </row>
    <row r="105" spans="1:3">
      <c r="A105">
        <v>104</v>
      </c>
      <c r="B105">
        <v>10104</v>
      </c>
      <c r="C105">
        <v>20104</v>
      </c>
    </row>
    <row r="106" spans="1:3">
      <c r="A106">
        <v>105</v>
      </c>
      <c r="B106">
        <v>10105</v>
      </c>
      <c r="C106">
        <v>20105</v>
      </c>
    </row>
    <row r="107" spans="1:3">
      <c r="A107">
        <v>106</v>
      </c>
      <c r="B107">
        <v>10106</v>
      </c>
      <c r="C107">
        <v>20106</v>
      </c>
    </row>
    <row r="108" spans="1:3">
      <c r="A108">
        <v>107</v>
      </c>
      <c r="B108">
        <v>10107</v>
      </c>
      <c r="C108">
        <v>20107</v>
      </c>
    </row>
    <row r="109" spans="1:3">
      <c r="A109">
        <v>108</v>
      </c>
      <c r="B109">
        <v>10108</v>
      </c>
      <c r="C109">
        <v>20108</v>
      </c>
    </row>
    <row r="110" spans="1:3">
      <c r="A110">
        <v>109</v>
      </c>
      <c r="B110">
        <v>10109</v>
      </c>
      <c r="C110">
        <v>20109</v>
      </c>
    </row>
    <row r="111" spans="1:3">
      <c r="A111">
        <v>110</v>
      </c>
      <c r="B111">
        <v>10110</v>
      </c>
      <c r="C111">
        <v>20110</v>
      </c>
    </row>
    <row r="112" spans="1:3">
      <c r="A112">
        <v>111</v>
      </c>
      <c r="B112">
        <v>10111</v>
      </c>
      <c r="C112">
        <v>20111</v>
      </c>
    </row>
    <row r="113" spans="1:3">
      <c r="A113">
        <v>112</v>
      </c>
      <c r="B113">
        <v>10112</v>
      </c>
      <c r="C113">
        <v>20112</v>
      </c>
    </row>
    <row r="114" spans="1:3">
      <c r="A114">
        <v>113</v>
      </c>
      <c r="B114">
        <v>10113</v>
      </c>
      <c r="C114">
        <v>20113</v>
      </c>
    </row>
    <row r="115" spans="1:3">
      <c r="A115">
        <v>114</v>
      </c>
      <c r="B115">
        <v>10114</v>
      </c>
      <c r="C115">
        <v>20114</v>
      </c>
    </row>
    <row r="116" spans="1:3">
      <c r="A116">
        <v>115</v>
      </c>
      <c r="B116">
        <v>10115</v>
      </c>
      <c r="C116">
        <v>20115</v>
      </c>
    </row>
    <row r="117" spans="1:3">
      <c r="A117">
        <v>116</v>
      </c>
      <c r="B117">
        <v>10116</v>
      </c>
      <c r="C117">
        <v>20116</v>
      </c>
    </row>
    <row r="118" spans="1:3">
      <c r="A118">
        <v>117</v>
      </c>
      <c r="B118">
        <v>10117</v>
      </c>
      <c r="C118">
        <v>20117</v>
      </c>
    </row>
    <row r="119" spans="1:3">
      <c r="A119">
        <v>118</v>
      </c>
      <c r="B119">
        <v>10118</v>
      </c>
      <c r="C119">
        <v>20118</v>
      </c>
    </row>
    <row r="120" spans="1:3">
      <c r="A120">
        <v>119</v>
      </c>
      <c r="B120">
        <v>10119</v>
      </c>
      <c r="C120">
        <v>20119</v>
      </c>
    </row>
    <row r="121" spans="1:3">
      <c r="A121">
        <v>120</v>
      </c>
      <c r="B121">
        <v>10120</v>
      </c>
      <c r="C121">
        <v>20120</v>
      </c>
    </row>
    <row r="122" spans="1:3">
      <c r="A122">
        <v>121</v>
      </c>
      <c r="B122">
        <v>10121</v>
      </c>
      <c r="C122">
        <v>20121</v>
      </c>
    </row>
    <row r="123" spans="1:3">
      <c r="A123">
        <v>122</v>
      </c>
      <c r="B123">
        <v>10122</v>
      </c>
      <c r="C123">
        <v>20122</v>
      </c>
    </row>
    <row r="124" spans="1:3">
      <c r="A124">
        <v>123</v>
      </c>
      <c r="B124">
        <v>10123</v>
      </c>
      <c r="C124">
        <v>20123</v>
      </c>
    </row>
    <row r="125" spans="1:3">
      <c r="A125">
        <v>124</v>
      </c>
      <c r="B125">
        <v>10124</v>
      </c>
      <c r="C125">
        <v>20124</v>
      </c>
    </row>
    <row r="126" spans="1:3">
      <c r="A126">
        <v>125</v>
      </c>
      <c r="B126">
        <v>10125</v>
      </c>
      <c r="C126">
        <v>20125</v>
      </c>
    </row>
    <row r="127" spans="1:3">
      <c r="A127">
        <v>126</v>
      </c>
      <c r="B127">
        <v>10126</v>
      </c>
      <c r="C127">
        <v>20126</v>
      </c>
    </row>
    <row r="128" spans="1:3">
      <c r="A128">
        <v>127</v>
      </c>
      <c r="B128">
        <v>10127</v>
      </c>
      <c r="C128">
        <v>20127</v>
      </c>
    </row>
    <row r="129" spans="1:3">
      <c r="A129">
        <v>128</v>
      </c>
      <c r="B129">
        <v>10128</v>
      </c>
      <c r="C129">
        <v>20128</v>
      </c>
    </row>
    <row r="130" spans="1:3">
      <c r="A130">
        <v>129</v>
      </c>
      <c r="B130">
        <v>10129</v>
      </c>
      <c r="C130">
        <v>20129</v>
      </c>
    </row>
    <row r="131" spans="1:3">
      <c r="A131">
        <v>130</v>
      </c>
      <c r="B131">
        <v>10130</v>
      </c>
      <c r="C131">
        <v>20130</v>
      </c>
    </row>
    <row r="132" spans="1:3">
      <c r="A132">
        <v>131</v>
      </c>
      <c r="B132">
        <v>10131</v>
      </c>
      <c r="C132">
        <v>20131</v>
      </c>
    </row>
    <row r="133" spans="1:3">
      <c r="A133">
        <v>132</v>
      </c>
      <c r="B133">
        <v>10132</v>
      </c>
      <c r="C133">
        <v>20132</v>
      </c>
    </row>
    <row r="134" spans="1:3">
      <c r="A134">
        <v>133</v>
      </c>
      <c r="B134">
        <v>10133</v>
      </c>
      <c r="C134">
        <v>20133</v>
      </c>
    </row>
    <row r="135" spans="1:3">
      <c r="A135">
        <v>134</v>
      </c>
      <c r="B135">
        <v>10134</v>
      </c>
      <c r="C135">
        <v>20134</v>
      </c>
    </row>
    <row r="136" spans="1:3">
      <c r="A136">
        <v>135</v>
      </c>
      <c r="B136">
        <v>10135</v>
      </c>
      <c r="C136">
        <v>20135</v>
      </c>
    </row>
    <row r="137" spans="1:3">
      <c r="A137">
        <v>136</v>
      </c>
      <c r="B137">
        <v>10136</v>
      </c>
      <c r="C137">
        <v>20136</v>
      </c>
    </row>
    <row r="138" spans="1:3">
      <c r="A138">
        <v>137</v>
      </c>
      <c r="B138">
        <v>10137</v>
      </c>
      <c r="C138">
        <v>20137</v>
      </c>
    </row>
    <row r="139" spans="1:3">
      <c r="A139">
        <v>138</v>
      </c>
      <c r="B139">
        <v>10138</v>
      </c>
      <c r="C139">
        <v>20138</v>
      </c>
    </row>
    <row r="140" spans="1:3">
      <c r="A140">
        <v>139</v>
      </c>
      <c r="B140">
        <v>10139</v>
      </c>
      <c r="C140">
        <v>20139</v>
      </c>
    </row>
    <row r="141" spans="1:3">
      <c r="A141">
        <v>140</v>
      </c>
      <c r="B141">
        <v>10140</v>
      </c>
      <c r="C141">
        <v>20140</v>
      </c>
    </row>
    <row r="142" spans="1:3">
      <c r="A142">
        <v>141</v>
      </c>
      <c r="B142">
        <v>10141</v>
      </c>
      <c r="C142">
        <v>20141</v>
      </c>
    </row>
    <row r="143" spans="1:3">
      <c r="A143">
        <v>142</v>
      </c>
      <c r="B143">
        <v>10142</v>
      </c>
      <c r="C143">
        <v>20142</v>
      </c>
    </row>
    <row r="144" spans="1:3">
      <c r="A144">
        <v>143</v>
      </c>
      <c r="B144">
        <v>10143</v>
      </c>
      <c r="C144">
        <v>20143</v>
      </c>
    </row>
    <row r="145" spans="1:3">
      <c r="A145">
        <v>144</v>
      </c>
      <c r="B145">
        <v>10144</v>
      </c>
      <c r="C145">
        <v>20144</v>
      </c>
    </row>
    <row r="146" spans="1:3">
      <c r="A146">
        <v>145</v>
      </c>
      <c r="B146">
        <v>10145</v>
      </c>
      <c r="C146">
        <v>20145</v>
      </c>
    </row>
    <row r="147" spans="1:3">
      <c r="A147">
        <v>146</v>
      </c>
      <c r="B147">
        <v>10146</v>
      </c>
      <c r="C147">
        <v>20146</v>
      </c>
    </row>
    <row r="148" spans="1:3">
      <c r="A148">
        <v>147</v>
      </c>
      <c r="B148">
        <v>10147</v>
      </c>
      <c r="C148">
        <v>20147</v>
      </c>
    </row>
    <row r="149" spans="1:3">
      <c r="A149">
        <v>148</v>
      </c>
      <c r="B149">
        <v>10148</v>
      </c>
      <c r="C149">
        <v>20148</v>
      </c>
    </row>
    <row r="150" spans="1:3">
      <c r="A150">
        <v>149</v>
      </c>
      <c r="B150">
        <v>10149</v>
      </c>
      <c r="C150">
        <v>20149</v>
      </c>
    </row>
    <row r="151" spans="1:3">
      <c r="A151">
        <v>150</v>
      </c>
      <c r="B151">
        <v>10150</v>
      </c>
      <c r="C151">
        <v>20150</v>
      </c>
    </row>
    <row r="152" spans="1:3">
      <c r="A152">
        <v>151</v>
      </c>
      <c r="B152">
        <v>10151</v>
      </c>
      <c r="C152">
        <v>20151</v>
      </c>
    </row>
    <row r="153" spans="1:3">
      <c r="A153">
        <v>152</v>
      </c>
      <c r="B153">
        <v>10152</v>
      </c>
      <c r="C153">
        <v>20152</v>
      </c>
    </row>
    <row r="154" spans="1:3">
      <c r="A154">
        <v>153</v>
      </c>
      <c r="B154">
        <v>10153</v>
      </c>
      <c r="C154">
        <v>20153</v>
      </c>
    </row>
    <row r="155" spans="1:3">
      <c r="A155">
        <v>154</v>
      </c>
      <c r="B155">
        <v>10154</v>
      </c>
      <c r="C155">
        <v>20154</v>
      </c>
    </row>
    <row r="156" spans="1:3">
      <c r="A156">
        <v>155</v>
      </c>
      <c r="B156">
        <v>10155</v>
      </c>
      <c r="C156">
        <v>20155</v>
      </c>
    </row>
    <row r="157" spans="1:3">
      <c r="A157">
        <v>156</v>
      </c>
      <c r="B157">
        <v>10156</v>
      </c>
      <c r="C157">
        <v>20156</v>
      </c>
    </row>
    <row r="158" spans="1:3">
      <c r="A158">
        <v>157</v>
      </c>
      <c r="B158">
        <v>10157</v>
      </c>
      <c r="C158">
        <v>20157</v>
      </c>
    </row>
    <row r="159" spans="1:3">
      <c r="A159">
        <v>158</v>
      </c>
      <c r="B159">
        <v>10158</v>
      </c>
      <c r="C159">
        <v>20158</v>
      </c>
    </row>
    <row r="160" spans="1:3">
      <c r="A160">
        <v>159</v>
      </c>
      <c r="B160">
        <v>10159</v>
      </c>
      <c r="C160">
        <v>20159</v>
      </c>
    </row>
    <row r="161" spans="1:3">
      <c r="A161">
        <v>160</v>
      </c>
      <c r="B161">
        <v>10160</v>
      </c>
      <c r="C161">
        <v>20160</v>
      </c>
    </row>
    <row r="162" spans="1:3">
      <c r="A162">
        <v>161</v>
      </c>
      <c r="B162">
        <v>10161</v>
      </c>
      <c r="C162">
        <v>20161</v>
      </c>
    </row>
    <row r="163" spans="1:3">
      <c r="A163">
        <v>162</v>
      </c>
      <c r="B163">
        <v>10162</v>
      </c>
      <c r="C163">
        <v>20162</v>
      </c>
    </row>
    <row r="164" spans="1:3">
      <c r="A164">
        <v>163</v>
      </c>
      <c r="B164">
        <v>10163</v>
      </c>
      <c r="C164">
        <v>20163</v>
      </c>
    </row>
    <row r="165" spans="1:3">
      <c r="A165">
        <v>164</v>
      </c>
      <c r="B165">
        <v>10164</v>
      </c>
      <c r="C165">
        <v>20164</v>
      </c>
    </row>
    <row r="166" spans="1:3">
      <c r="A166">
        <v>165</v>
      </c>
      <c r="B166">
        <v>10165</v>
      </c>
      <c r="C166">
        <v>20165</v>
      </c>
    </row>
    <row r="167" spans="1:3">
      <c r="A167">
        <v>166</v>
      </c>
      <c r="B167">
        <v>10166</v>
      </c>
      <c r="C167">
        <v>20166</v>
      </c>
    </row>
    <row r="168" spans="1:3">
      <c r="A168">
        <v>167</v>
      </c>
      <c r="B168">
        <v>10167</v>
      </c>
      <c r="C168">
        <v>20167</v>
      </c>
    </row>
    <row r="169" spans="1:3">
      <c r="A169">
        <v>168</v>
      </c>
      <c r="B169">
        <v>10168</v>
      </c>
      <c r="C169">
        <v>20168</v>
      </c>
    </row>
    <row r="170" spans="1:3">
      <c r="A170">
        <v>169</v>
      </c>
      <c r="B170">
        <v>10169</v>
      </c>
      <c r="C170">
        <v>20169</v>
      </c>
    </row>
    <row r="171" spans="1:3">
      <c r="A171">
        <v>170</v>
      </c>
      <c r="B171">
        <v>10170</v>
      </c>
      <c r="C171">
        <v>20170</v>
      </c>
    </row>
    <row r="172" spans="1:3">
      <c r="A172">
        <v>171</v>
      </c>
      <c r="B172">
        <v>10171</v>
      </c>
      <c r="C172">
        <v>20171</v>
      </c>
    </row>
    <row r="173" spans="1:3">
      <c r="A173">
        <v>172</v>
      </c>
      <c r="B173">
        <v>10172</v>
      </c>
      <c r="C173">
        <v>20172</v>
      </c>
    </row>
    <row r="174" spans="1:3">
      <c r="A174">
        <v>173</v>
      </c>
      <c r="B174">
        <v>10173</v>
      </c>
      <c r="C174">
        <v>20173</v>
      </c>
    </row>
    <row r="175" spans="1:3">
      <c r="A175">
        <v>174</v>
      </c>
      <c r="B175">
        <v>10174</v>
      </c>
      <c r="C175">
        <v>20174</v>
      </c>
    </row>
    <row r="176" spans="1:3">
      <c r="A176">
        <v>175</v>
      </c>
      <c r="B176">
        <v>10175</v>
      </c>
      <c r="C176">
        <v>20175</v>
      </c>
    </row>
    <row r="177" spans="1:3">
      <c r="A177">
        <v>176</v>
      </c>
      <c r="B177">
        <v>10176</v>
      </c>
      <c r="C177">
        <v>20176</v>
      </c>
    </row>
    <row r="178" spans="1:3">
      <c r="A178">
        <v>177</v>
      </c>
      <c r="B178">
        <v>10177</v>
      </c>
      <c r="C178">
        <v>20177</v>
      </c>
    </row>
    <row r="179" spans="1:3">
      <c r="A179">
        <v>178</v>
      </c>
      <c r="B179">
        <v>10178</v>
      </c>
      <c r="C179">
        <v>20178</v>
      </c>
    </row>
    <row r="180" spans="1:3">
      <c r="A180">
        <v>179</v>
      </c>
      <c r="B180">
        <v>10179</v>
      </c>
      <c r="C180">
        <v>20179</v>
      </c>
    </row>
    <row r="181" spans="1:3">
      <c r="A181">
        <v>180</v>
      </c>
      <c r="B181">
        <v>10180</v>
      </c>
      <c r="C181">
        <v>20180</v>
      </c>
    </row>
    <row r="182" spans="1:3">
      <c r="A182">
        <v>181</v>
      </c>
      <c r="B182">
        <v>10181</v>
      </c>
      <c r="C182">
        <v>20181</v>
      </c>
    </row>
    <row r="183" spans="1:3">
      <c r="A183">
        <v>182</v>
      </c>
      <c r="B183">
        <v>10182</v>
      </c>
      <c r="C183">
        <v>20182</v>
      </c>
    </row>
    <row r="184" spans="1:3">
      <c r="A184">
        <v>183</v>
      </c>
      <c r="B184">
        <v>10183</v>
      </c>
      <c r="C184">
        <v>20183</v>
      </c>
    </row>
    <row r="185" spans="1:3">
      <c r="A185">
        <v>184</v>
      </c>
      <c r="B185">
        <v>10184</v>
      </c>
      <c r="C185">
        <v>20184</v>
      </c>
    </row>
    <row r="186" spans="1:3">
      <c r="A186">
        <v>185</v>
      </c>
      <c r="B186">
        <v>10185</v>
      </c>
      <c r="C186">
        <v>20185</v>
      </c>
    </row>
    <row r="187" spans="1:3">
      <c r="A187">
        <v>186</v>
      </c>
      <c r="B187">
        <v>10186</v>
      </c>
      <c r="C187">
        <v>20186</v>
      </c>
    </row>
    <row r="188" spans="1:3">
      <c r="A188">
        <v>187</v>
      </c>
      <c r="B188">
        <v>10187</v>
      </c>
      <c r="C188">
        <v>20187</v>
      </c>
    </row>
    <row r="189" spans="1:3">
      <c r="A189">
        <v>188</v>
      </c>
      <c r="B189">
        <v>10188</v>
      </c>
      <c r="C189">
        <v>20188</v>
      </c>
    </row>
    <row r="190" spans="1:3">
      <c r="A190">
        <v>189</v>
      </c>
      <c r="B190">
        <v>10189</v>
      </c>
      <c r="C190">
        <v>20189</v>
      </c>
    </row>
    <row r="191" spans="1:3">
      <c r="A191">
        <v>190</v>
      </c>
      <c r="B191">
        <v>10190</v>
      </c>
      <c r="C191">
        <v>20190</v>
      </c>
    </row>
    <row r="192" spans="1:3">
      <c r="A192">
        <v>191</v>
      </c>
      <c r="B192">
        <v>10191</v>
      </c>
      <c r="C192">
        <v>20191</v>
      </c>
    </row>
    <row r="193" spans="1:3">
      <c r="A193">
        <v>192</v>
      </c>
      <c r="B193">
        <v>10192</v>
      </c>
      <c r="C193">
        <v>20192</v>
      </c>
    </row>
    <row r="194" spans="1:3">
      <c r="A194">
        <v>193</v>
      </c>
      <c r="B194">
        <v>10193</v>
      </c>
      <c r="C194">
        <v>20193</v>
      </c>
    </row>
    <row r="195" spans="1:3">
      <c r="A195">
        <v>194</v>
      </c>
      <c r="B195">
        <v>10194</v>
      </c>
      <c r="C195">
        <v>20194</v>
      </c>
    </row>
    <row r="196" spans="1:3">
      <c r="A196">
        <v>195</v>
      </c>
      <c r="B196">
        <v>10195</v>
      </c>
      <c r="C196">
        <v>20195</v>
      </c>
    </row>
    <row r="197" spans="1:3">
      <c r="A197">
        <v>196</v>
      </c>
      <c r="B197">
        <v>10196</v>
      </c>
      <c r="C197">
        <v>20196</v>
      </c>
    </row>
    <row r="198" spans="1:3">
      <c r="A198">
        <v>197</v>
      </c>
      <c r="B198">
        <v>10197</v>
      </c>
      <c r="C198">
        <v>20197</v>
      </c>
    </row>
    <row r="199" spans="1:3">
      <c r="A199">
        <v>198</v>
      </c>
      <c r="B199">
        <v>10198</v>
      </c>
      <c r="C199">
        <v>20198</v>
      </c>
    </row>
    <row r="200" spans="1:3">
      <c r="A200">
        <v>199</v>
      </c>
      <c r="B200">
        <v>10199</v>
      </c>
      <c r="C200">
        <v>20199</v>
      </c>
    </row>
    <row r="201" spans="1:3">
      <c r="A201">
        <v>200</v>
      </c>
      <c r="B201">
        <v>10200</v>
      </c>
      <c r="C201">
        <v>20200</v>
      </c>
    </row>
    <row r="202" spans="1:3">
      <c r="A202">
        <v>201</v>
      </c>
      <c r="B202">
        <v>10201</v>
      </c>
      <c r="C202">
        <v>20201</v>
      </c>
    </row>
    <row r="203" spans="1:3">
      <c r="A203">
        <v>202</v>
      </c>
      <c r="B203">
        <v>10202</v>
      </c>
      <c r="C203">
        <v>20202</v>
      </c>
    </row>
    <row r="204" spans="1:3">
      <c r="A204">
        <v>203</v>
      </c>
      <c r="B204">
        <v>10203</v>
      </c>
      <c r="C204">
        <v>20203</v>
      </c>
    </row>
    <row r="205" spans="1:3">
      <c r="A205">
        <v>204</v>
      </c>
      <c r="B205">
        <v>10204</v>
      </c>
      <c r="C205">
        <v>20204</v>
      </c>
    </row>
    <row r="206" spans="1:3">
      <c r="A206">
        <v>205</v>
      </c>
      <c r="B206">
        <v>10205</v>
      </c>
      <c r="C206">
        <v>20205</v>
      </c>
    </row>
    <row r="207" spans="1:3">
      <c r="A207">
        <v>206</v>
      </c>
      <c r="B207">
        <v>10206</v>
      </c>
      <c r="C207">
        <v>20206</v>
      </c>
    </row>
    <row r="208" spans="1:3">
      <c r="A208">
        <v>207</v>
      </c>
      <c r="B208">
        <v>10207</v>
      </c>
      <c r="C208">
        <v>20207</v>
      </c>
    </row>
    <row r="209" spans="1:3">
      <c r="A209">
        <v>208</v>
      </c>
      <c r="B209">
        <v>10208</v>
      </c>
      <c r="C209">
        <v>20208</v>
      </c>
    </row>
    <row r="210" spans="1:3">
      <c r="A210">
        <v>209</v>
      </c>
      <c r="B210">
        <v>10209</v>
      </c>
      <c r="C210">
        <v>20209</v>
      </c>
    </row>
    <row r="211" spans="1:3">
      <c r="A211">
        <v>210</v>
      </c>
      <c r="B211">
        <v>10210</v>
      </c>
      <c r="C211">
        <v>20210</v>
      </c>
    </row>
    <row r="212" spans="1:3">
      <c r="A212">
        <v>211</v>
      </c>
      <c r="B212">
        <v>10211</v>
      </c>
      <c r="C212">
        <v>20211</v>
      </c>
    </row>
    <row r="213" spans="1:3">
      <c r="A213">
        <v>212</v>
      </c>
      <c r="B213">
        <v>10212</v>
      </c>
      <c r="C213">
        <v>20212</v>
      </c>
    </row>
    <row r="214" spans="1:3">
      <c r="A214">
        <v>213</v>
      </c>
      <c r="B214">
        <v>10213</v>
      </c>
      <c r="C214">
        <v>20213</v>
      </c>
    </row>
    <row r="215" spans="1:3">
      <c r="A215">
        <v>214</v>
      </c>
      <c r="B215">
        <v>10214</v>
      </c>
      <c r="C215">
        <v>20214</v>
      </c>
    </row>
    <row r="216" spans="1:3">
      <c r="A216">
        <v>215</v>
      </c>
      <c r="B216">
        <v>10215</v>
      </c>
      <c r="C216">
        <v>20215</v>
      </c>
    </row>
    <row r="217" spans="1:3">
      <c r="A217">
        <v>216</v>
      </c>
      <c r="B217">
        <v>10216</v>
      </c>
      <c r="C217">
        <v>20216</v>
      </c>
    </row>
    <row r="218" spans="1:3">
      <c r="A218">
        <v>217</v>
      </c>
      <c r="B218">
        <v>10217</v>
      </c>
      <c r="C218">
        <v>20217</v>
      </c>
    </row>
    <row r="219" spans="1:3">
      <c r="A219">
        <v>218</v>
      </c>
      <c r="B219">
        <v>10218</v>
      </c>
      <c r="C219">
        <v>20218</v>
      </c>
    </row>
    <row r="220" spans="1:3">
      <c r="A220">
        <v>219</v>
      </c>
      <c r="B220">
        <v>10219</v>
      </c>
      <c r="C220">
        <v>20219</v>
      </c>
    </row>
    <row r="221" spans="1:3">
      <c r="A221">
        <v>220</v>
      </c>
      <c r="B221">
        <v>10220</v>
      </c>
      <c r="C221">
        <v>20220</v>
      </c>
    </row>
    <row r="222" spans="1:3">
      <c r="A222">
        <v>221</v>
      </c>
      <c r="B222">
        <v>10221</v>
      </c>
      <c r="C222">
        <v>20221</v>
      </c>
    </row>
    <row r="223" spans="1:3">
      <c r="A223">
        <v>222</v>
      </c>
      <c r="B223">
        <v>10222</v>
      </c>
      <c r="C223">
        <v>20222</v>
      </c>
    </row>
    <row r="224" spans="1:3">
      <c r="A224">
        <v>223</v>
      </c>
      <c r="B224">
        <v>10223</v>
      </c>
      <c r="C224">
        <v>20223</v>
      </c>
    </row>
    <row r="225" spans="1:3">
      <c r="A225">
        <v>224</v>
      </c>
      <c r="B225">
        <v>10224</v>
      </c>
      <c r="C225">
        <v>20224</v>
      </c>
    </row>
    <row r="226" spans="1:3">
      <c r="A226">
        <v>225</v>
      </c>
      <c r="B226">
        <v>10225</v>
      </c>
      <c r="C226">
        <v>20225</v>
      </c>
    </row>
    <row r="227" spans="1:3">
      <c r="A227">
        <v>226</v>
      </c>
      <c r="B227">
        <v>10226</v>
      </c>
      <c r="C227">
        <v>20226</v>
      </c>
    </row>
    <row r="228" spans="1:3">
      <c r="A228">
        <v>227</v>
      </c>
      <c r="B228">
        <v>10227</v>
      </c>
      <c r="C228">
        <v>20227</v>
      </c>
    </row>
    <row r="229" spans="1:3">
      <c r="A229">
        <v>228</v>
      </c>
      <c r="B229">
        <v>10228</v>
      </c>
      <c r="C229">
        <v>20228</v>
      </c>
    </row>
    <row r="230" spans="1:3">
      <c r="A230">
        <v>229</v>
      </c>
      <c r="B230">
        <v>10229</v>
      </c>
      <c r="C230">
        <v>20229</v>
      </c>
    </row>
    <row r="231" spans="1:3">
      <c r="A231">
        <v>230</v>
      </c>
      <c r="B231">
        <v>10230</v>
      </c>
      <c r="C231">
        <v>20230</v>
      </c>
    </row>
    <row r="232" spans="1:3">
      <c r="A232">
        <v>231</v>
      </c>
      <c r="B232">
        <v>10231</v>
      </c>
      <c r="C232">
        <v>20231</v>
      </c>
    </row>
    <row r="233" spans="1:3">
      <c r="A233">
        <v>232</v>
      </c>
      <c r="B233">
        <v>10232</v>
      </c>
      <c r="C233">
        <v>20232</v>
      </c>
    </row>
    <row r="234" spans="1:3">
      <c r="A234">
        <v>233</v>
      </c>
      <c r="B234">
        <v>10233</v>
      </c>
      <c r="C234">
        <v>20233</v>
      </c>
    </row>
    <row r="235" spans="1:3">
      <c r="A235">
        <v>234</v>
      </c>
      <c r="B235">
        <v>10234</v>
      </c>
      <c r="C235">
        <v>20234</v>
      </c>
    </row>
    <row r="236" spans="1:3">
      <c r="A236">
        <v>235</v>
      </c>
      <c r="B236">
        <v>10235</v>
      </c>
      <c r="C236">
        <v>20235</v>
      </c>
    </row>
    <row r="237" spans="1:3">
      <c r="A237">
        <v>236</v>
      </c>
      <c r="B237">
        <v>10236</v>
      </c>
      <c r="C237">
        <v>20236</v>
      </c>
    </row>
    <row r="238" spans="1:3">
      <c r="A238">
        <v>237</v>
      </c>
      <c r="B238">
        <v>10237</v>
      </c>
      <c r="C238">
        <v>20237</v>
      </c>
    </row>
    <row r="239" spans="1:3">
      <c r="A239">
        <v>238</v>
      </c>
      <c r="B239">
        <v>10238</v>
      </c>
      <c r="C239">
        <v>20238</v>
      </c>
    </row>
    <row r="240" spans="1:3">
      <c r="A240">
        <v>239</v>
      </c>
      <c r="B240">
        <v>10239</v>
      </c>
      <c r="C240">
        <v>20239</v>
      </c>
    </row>
    <row r="241" spans="1:3">
      <c r="A241">
        <v>240</v>
      </c>
      <c r="B241">
        <v>10240</v>
      </c>
      <c r="C241">
        <v>20240</v>
      </c>
    </row>
    <row r="242" spans="1:3">
      <c r="A242">
        <v>241</v>
      </c>
      <c r="B242">
        <v>10241</v>
      </c>
      <c r="C242">
        <v>20241</v>
      </c>
    </row>
    <row r="243" spans="1:3">
      <c r="A243">
        <v>242</v>
      </c>
      <c r="B243">
        <v>10242</v>
      </c>
      <c r="C243">
        <v>20242</v>
      </c>
    </row>
    <row r="244" spans="1:3">
      <c r="A244">
        <v>243</v>
      </c>
      <c r="B244">
        <v>10243</v>
      </c>
      <c r="C244">
        <v>20243</v>
      </c>
    </row>
    <row r="245" spans="1:3">
      <c r="A245">
        <v>244</v>
      </c>
      <c r="B245">
        <v>10244</v>
      </c>
      <c r="C245">
        <v>20244</v>
      </c>
    </row>
    <row r="246" spans="1:3">
      <c r="A246">
        <v>245</v>
      </c>
      <c r="B246">
        <v>10245</v>
      </c>
      <c r="C246">
        <v>20245</v>
      </c>
    </row>
    <row r="247" spans="1:3">
      <c r="A247">
        <v>246</v>
      </c>
      <c r="B247">
        <v>10246</v>
      </c>
      <c r="C247">
        <v>20246</v>
      </c>
    </row>
    <row r="248" spans="1:3">
      <c r="A248">
        <v>247</v>
      </c>
      <c r="B248">
        <v>10247</v>
      </c>
      <c r="C248">
        <v>20247</v>
      </c>
    </row>
    <row r="249" spans="1:3">
      <c r="A249">
        <v>248</v>
      </c>
      <c r="B249">
        <v>10248</v>
      </c>
      <c r="C249">
        <v>20248</v>
      </c>
    </row>
    <row r="250" spans="1:3">
      <c r="A250">
        <v>249</v>
      </c>
      <c r="B250">
        <v>10249</v>
      </c>
      <c r="C250">
        <v>20249</v>
      </c>
    </row>
    <row r="251" spans="1:3">
      <c r="A251">
        <v>250</v>
      </c>
      <c r="B251">
        <v>10250</v>
      </c>
      <c r="C251">
        <v>20250</v>
      </c>
    </row>
    <row r="252" spans="1:3">
      <c r="A252">
        <v>251</v>
      </c>
      <c r="B252">
        <v>10251</v>
      </c>
      <c r="C252">
        <v>20251</v>
      </c>
    </row>
    <row r="253" spans="1:3">
      <c r="A253">
        <v>252</v>
      </c>
      <c r="B253">
        <v>10252</v>
      </c>
      <c r="C253">
        <v>20252</v>
      </c>
    </row>
    <row r="254" spans="1:3">
      <c r="A254">
        <v>253</v>
      </c>
      <c r="B254">
        <v>10253</v>
      </c>
      <c r="C254">
        <v>20253</v>
      </c>
    </row>
    <row r="255" spans="1:3">
      <c r="A255">
        <v>254</v>
      </c>
      <c r="B255">
        <v>10254</v>
      </c>
      <c r="C255">
        <v>20254</v>
      </c>
    </row>
    <row r="256" spans="1:3">
      <c r="A256">
        <v>255</v>
      </c>
      <c r="B256">
        <v>10255</v>
      </c>
      <c r="C256">
        <v>20255</v>
      </c>
    </row>
    <row r="257" spans="1:3">
      <c r="A257">
        <v>256</v>
      </c>
      <c r="B257">
        <v>10256</v>
      </c>
      <c r="C257">
        <v>20256</v>
      </c>
    </row>
    <row r="258" spans="1:3">
      <c r="A258">
        <v>257</v>
      </c>
      <c r="B258">
        <v>10257</v>
      </c>
      <c r="C258">
        <v>20257</v>
      </c>
    </row>
    <row r="259" spans="1:3">
      <c r="A259">
        <v>258</v>
      </c>
      <c r="B259">
        <v>10258</v>
      </c>
      <c r="C259">
        <v>20258</v>
      </c>
    </row>
    <row r="260" spans="1:3">
      <c r="A260">
        <v>259</v>
      </c>
      <c r="B260">
        <v>10259</v>
      </c>
      <c r="C260">
        <v>20259</v>
      </c>
    </row>
    <row r="261" spans="1:3">
      <c r="A261">
        <v>260</v>
      </c>
      <c r="B261">
        <v>10260</v>
      </c>
      <c r="C261">
        <v>20260</v>
      </c>
    </row>
    <row r="262" spans="1:3">
      <c r="A262">
        <v>261</v>
      </c>
      <c r="B262">
        <v>10261</v>
      </c>
      <c r="C262">
        <v>20261</v>
      </c>
    </row>
    <row r="263" spans="1:3">
      <c r="A263">
        <v>262</v>
      </c>
      <c r="B263">
        <v>10262</v>
      </c>
      <c r="C263">
        <v>20262</v>
      </c>
    </row>
    <row r="264" spans="1:3">
      <c r="A264">
        <v>263</v>
      </c>
      <c r="B264">
        <v>10263</v>
      </c>
      <c r="C264">
        <v>20263</v>
      </c>
    </row>
    <row r="265" spans="1:3">
      <c r="A265">
        <v>264</v>
      </c>
      <c r="B265">
        <v>10264</v>
      </c>
      <c r="C265">
        <v>20264</v>
      </c>
    </row>
    <row r="266" spans="1:3">
      <c r="A266">
        <v>265</v>
      </c>
      <c r="B266">
        <v>10265</v>
      </c>
      <c r="C266">
        <v>20265</v>
      </c>
    </row>
    <row r="267" spans="1:3">
      <c r="A267">
        <v>266</v>
      </c>
      <c r="B267">
        <v>10266</v>
      </c>
      <c r="C267">
        <v>20266</v>
      </c>
    </row>
    <row r="268" spans="1:3">
      <c r="A268">
        <v>267</v>
      </c>
      <c r="B268">
        <v>10267</v>
      </c>
      <c r="C268">
        <v>20267</v>
      </c>
    </row>
    <row r="269" spans="1:3">
      <c r="A269">
        <v>268</v>
      </c>
      <c r="B269">
        <v>10268</v>
      </c>
      <c r="C269">
        <v>20268</v>
      </c>
    </row>
    <row r="270" spans="1:3">
      <c r="A270">
        <v>269</v>
      </c>
      <c r="B270">
        <v>10269</v>
      </c>
      <c r="C270">
        <v>20269</v>
      </c>
    </row>
    <row r="271" spans="1:3">
      <c r="A271">
        <v>270</v>
      </c>
      <c r="B271">
        <v>10270</v>
      </c>
      <c r="C271">
        <v>20270</v>
      </c>
    </row>
    <row r="272" spans="1:3">
      <c r="A272">
        <v>271</v>
      </c>
      <c r="B272">
        <v>10271</v>
      </c>
      <c r="C272">
        <v>20271</v>
      </c>
    </row>
    <row r="273" spans="1:3">
      <c r="A273">
        <v>272</v>
      </c>
      <c r="B273">
        <v>10272</v>
      </c>
      <c r="C273">
        <v>20272</v>
      </c>
    </row>
    <row r="274" spans="1:3">
      <c r="A274">
        <v>273</v>
      </c>
      <c r="B274">
        <v>10273</v>
      </c>
      <c r="C274">
        <v>20273</v>
      </c>
    </row>
    <row r="275" spans="1:3">
      <c r="A275">
        <v>274</v>
      </c>
      <c r="B275">
        <v>10274</v>
      </c>
      <c r="C275">
        <v>20274</v>
      </c>
    </row>
    <row r="276" spans="1:3">
      <c r="A276">
        <v>275</v>
      </c>
      <c r="B276">
        <v>10275</v>
      </c>
      <c r="C276">
        <v>20275</v>
      </c>
    </row>
    <row r="277" spans="1:3">
      <c r="A277">
        <v>276</v>
      </c>
      <c r="B277">
        <v>10276</v>
      </c>
      <c r="C277">
        <v>20276</v>
      </c>
    </row>
    <row r="278" spans="1:3">
      <c r="A278">
        <v>277</v>
      </c>
      <c r="B278">
        <v>10277</v>
      </c>
      <c r="C278">
        <v>20277</v>
      </c>
    </row>
    <row r="279" spans="1:3">
      <c r="A279">
        <v>278</v>
      </c>
      <c r="B279">
        <v>10278</v>
      </c>
      <c r="C279">
        <v>20278</v>
      </c>
    </row>
    <row r="280" spans="1:3">
      <c r="A280">
        <v>279</v>
      </c>
      <c r="B280">
        <v>10279</v>
      </c>
      <c r="C280">
        <v>20279</v>
      </c>
    </row>
    <row r="281" spans="1:3">
      <c r="A281">
        <v>280</v>
      </c>
      <c r="B281">
        <v>10280</v>
      </c>
      <c r="C281">
        <v>20280</v>
      </c>
    </row>
    <row r="282" spans="1:3">
      <c r="A282">
        <v>281</v>
      </c>
      <c r="B282">
        <v>10281</v>
      </c>
      <c r="C282">
        <v>20281</v>
      </c>
    </row>
    <row r="283" spans="1:3">
      <c r="A283">
        <v>282</v>
      </c>
      <c r="B283">
        <v>10282</v>
      </c>
      <c r="C283">
        <v>20282</v>
      </c>
    </row>
    <row r="284" spans="1:3">
      <c r="A284">
        <v>283</v>
      </c>
      <c r="B284">
        <v>10283</v>
      </c>
      <c r="C284">
        <v>20283</v>
      </c>
    </row>
    <row r="285" spans="1:3">
      <c r="A285">
        <v>284</v>
      </c>
      <c r="B285">
        <v>10284</v>
      </c>
      <c r="C285">
        <v>20284</v>
      </c>
    </row>
    <row r="286" spans="1:3">
      <c r="A286">
        <v>285</v>
      </c>
      <c r="B286">
        <v>10285</v>
      </c>
      <c r="C286">
        <v>20285</v>
      </c>
    </row>
    <row r="287" spans="1:3">
      <c r="A287">
        <v>286</v>
      </c>
      <c r="B287">
        <v>10286</v>
      </c>
      <c r="C287">
        <v>20286</v>
      </c>
    </row>
    <row r="288" spans="1:3">
      <c r="A288">
        <v>287</v>
      </c>
      <c r="B288">
        <v>10287</v>
      </c>
      <c r="C288">
        <v>20287</v>
      </c>
    </row>
    <row r="289" spans="1:3">
      <c r="A289">
        <v>288</v>
      </c>
      <c r="B289">
        <v>10288</v>
      </c>
      <c r="C289">
        <v>20288</v>
      </c>
    </row>
    <row r="290" spans="1:3">
      <c r="A290">
        <v>289</v>
      </c>
      <c r="B290">
        <v>10289</v>
      </c>
      <c r="C290">
        <v>20289</v>
      </c>
    </row>
    <row r="291" spans="1:3">
      <c r="A291">
        <v>290</v>
      </c>
      <c r="B291">
        <v>10290</v>
      </c>
      <c r="C291">
        <v>20290</v>
      </c>
    </row>
    <row r="292" spans="1:3">
      <c r="A292">
        <v>291</v>
      </c>
      <c r="B292">
        <v>10291</v>
      </c>
      <c r="C292">
        <v>20291</v>
      </c>
    </row>
    <row r="293" spans="1:3">
      <c r="A293">
        <v>292</v>
      </c>
      <c r="B293">
        <v>10292</v>
      </c>
      <c r="C293">
        <v>20292</v>
      </c>
    </row>
    <row r="294" spans="1:3">
      <c r="A294">
        <v>293</v>
      </c>
      <c r="B294">
        <v>10293</v>
      </c>
      <c r="C294">
        <v>20293</v>
      </c>
    </row>
    <row r="295" spans="1:3">
      <c r="A295">
        <v>294</v>
      </c>
      <c r="B295">
        <v>10294</v>
      </c>
      <c r="C295">
        <v>20294</v>
      </c>
    </row>
    <row r="296" spans="1:3">
      <c r="A296">
        <v>295</v>
      </c>
      <c r="B296">
        <v>10295</v>
      </c>
      <c r="C296">
        <v>20295</v>
      </c>
    </row>
    <row r="297" spans="1:3">
      <c r="A297">
        <v>296</v>
      </c>
      <c r="B297">
        <v>10296</v>
      </c>
      <c r="C297">
        <v>20296</v>
      </c>
    </row>
    <row r="298" spans="1:3">
      <c r="A298">
        <v>297</v>
      </c>
      <c r="B298">
        <v>10297</v>
      </c>
      <c r="C298">
        <v>20297</v>
      </c>
    </row>
    <row r="299" spans="1:3">
      <c r="A299">
        <v>298</v>
      </c>
      <c r="B299">
        <v>10298</v>
      </c>
      <c r="C299">
        <v>20298</v>
      </c>
    </row>
    <row r="300" spans="1:3">
      <c r="A300">
        <v>299</v>
      </c>
      <c r="B300">
        <v>10299</v>
      </c>
      <c r="C300">
        <v>20299</v>
      </c>
    </row>
    <row r="301" spans="1:3">
      <c r="A301">
        <v>300</v>
      </c>
      <c r="B301">
        <v>10300</v>
      </c>
      <c r="C301">
        <v>20300</v>
      </c>
    </row>
    <row r="302" spans="1:3">
      <c r="A302">
        <v>301</v>
      </c>
      <c r="B302">
        <v>10301</v>
      </c>
      <c r="C302">
        <v>20301</v>
      </c>
    </row>
    <row r="303" spans="1:3">
      <c r="A303">
        <v>302</v>
      </c>
      <c r="B303">
        <v>10302</v>
      </c>
      <c r="C303">
        <v>20302</v>
      </c>
    </row>
    <row r="304" spans="1:3">
      <c r="A304">
        <v>303</v>
      </c>
      <c r="B304">
        <v>10303</v>
      </c>
      <c r="C304">
        <v>20303</v>
      </c>
    </row>
    <row r="305" spans="1:3">
      <c r="A305">
        <v>304</v>
      </c>
      <c r="B305">
        <v>10304</v>
      </c>
      <c r="C305">
        <v>20304</v>
      </c>
    </row>
    <row r="306" spans="1:3">
      <c r="A306">
        <v>305</v>
      </c>
      <c r="B306">
        <v>10305</v>
      </c>
      <c r="C306">
        <v>20305</v>
      </c>
    </row>
    <row r="307" spans="1:3">
      <c r="A307">
        <v>306</v>
      </c>
      <c r="B307">
        <v>10306</v>
      </c>
      <c r="C307">
        <v>20306</v>
      </c>
    </row>
    <row r="308" spans="1:3">
      <c r="A308">
        <v>307</v>
      </c>
      <c r="B308">
        <v>10307</v>
      </c>
      <c r="C308">
        <v>20307</v>
      </c>
    </row>
    <row r="309" spans="1:3">
      <c r="A309">
        <v>308</v>
      </c>
      <c r="B309">
        <v>10308</v>
      </c>
      <c r="C309">
        <v>20308</v>
      </c>
    </row>
    <row r="310" spans="1:3">
      <c r="A310">
        <v>309</v>
      </c>
      <c r="B310">
        <v>10309</v>
      </c>
      <c r="C310">
        <v>20309</v>
      </c>
    </row>
    <row r="311" spans="1:3">
      <c r="A311">
        <v>310</v>
      </c>
      <c r="B311">
        <v>10310</v>
      </c>
      <c r="C311">
        <v>20310</v>
      </c>
    </row>
    <row r="312" spans="1:3">
      <c r="A312">
        <v>311</v>
      </c>
      <c r="B312">
        <v>10311</v>
      </c>
      <c r="C312">
        <v>20311</v>
      </c>
    </row>
    <row r="313" spans="1:3">
      <c r="A313">
        <v>312</v>
      </c>
      <c r="B313">
        <v>10312</v>
      </c>
      <c r="C313">
        <v>20312</v>
      </c>
    </row>
    <row r="314" spans="1:3">
      <c r="A314">
        <v>313</v>
      </c>
      <c r="B314">
        <v>10313</v>
      </c>
      <c r="C314">
        <v>20313</v>
      </c>
    </row>
    <row r="315" spans="1:3">
      <c r="A315">
        <v>314</v>
      </c>
      <c r="B315">
        <v>10314</v>
      </c>
      <c r="C315">
        <v>20314</v>
      </c>
    </row>
    <row r="316" spans="1:3">
      <c r="A316">
        <v>315</v>
      </c>
      <c r="B316">
        <v>10315</v>
      </c>
      <c r="C316">
        <v>20315</v>
      </c>
    </row>
    <row r="317" spans="1:3">
      <c r="A317">
        <v>316</v>
      </c>
      <c r="B317">
        <v>10316</v>
      </c>
      <c r="C317">
        <v>20316</v>
      </c>
    </row>
    <row r="318" spans="1:3">
      <c r="A318">
        <v>317</v>
      </c>
      <c r="B318">
        <v>10317</v>
      </c>
      <c r="C318">
        <v>20317</v>
      </c>
    </row>
    <row r="319" spans="1:3">
      <c r="A319">
        <v>318</v>
      </c>
      <c r="B319">
        <v>10318</v>
      </c>
      <c r="C319">
        <v>20318</v>
      </c>
    </row>
    <row r="320" spans="1:3">
      <c r="A320">
        <v>319</v>
      </c>
      <c r="B320">
        <v>10319</v>
      </c>
      <c r="C320">
        <v>20319</v>
      </c>
    </row>
    <row r="321" spans="1:3">
      <c r="A321">
        <v>320</v>
      </c>
      <c r="B321">
        <v>10320</v>
      </c>
      <c r="C321">
        <v>20320</v>
      </c>
    </row>
    <row r="322" spans="1:3">
      <c r="A322">
        <v>321</v>
      </c>
      <c r="B322">
        <v>10321</v>
      </c>
      <c r="C322">
        <v>20321</v>
      </c>
    </row>
    <row r="323" spans="1:3">
      <c r="A323">
        <v>322</v>
      </c>
      <c r="B323">
        <v>10322</v>
      </c>
      <c r="C323">
        <v>20322</v>
      </c>
    </row>
    <row r="324" spans="1:3">
      <c r="A324">
        <v>323</v>
      </c>
      <c r="B324">
        <v>10323</v>
      </c>
      <c r="C324">
        <v>20323</v>
      </c>
    </row>
    <row r="325" spans="1:3">
      <c r="A325">
        <v>324</v>
      </c>
      <c r="B325">
        <v>10324</v>
      </c>
      <c r="C325">
        <v>20324</v>
      </c>
    </row>
    <row r="326" spans="1:3">
      <c r="A326">
        <v>325</v>
      </c>
      <c r="B326">
        <v>10325</v>
      </c>
      <c r="C326">
        <v>20325</v>
      </c>
    </row>
    <row r="327" spans="1:3">
      <c r="A327">
        <v>326</v>
      </c>
      <c r="B327">
        <v>10326</v>
      </c>
      <c r="C327">
        <v>20326</v>
      </c>
    </row>
    <row r="328" spans="1:3">
      <c r="A328">
        <v>327</v>
      </c>
      <c r="B328">
        <v>10327</v>
      </c>
      <c r="C328">
        <v>20327</v>
      </c>
    </row>
    <row r="329" spans="1:3">
      <c r="A329">
        <v>328</v>
      </c>
      <c r="B329">
        <v>10328</v>
      </c>
      <c r="C329">
        <v>20328</v>
      </c>
    </row>
    <row r="330" spans="1:3">
      <c r="A330">
        <v>329</v>
      </c>
      <c r="B330">
        <v>10329</v>
      </c>
      <c r="C330">
        <v>20329</v>
      </c>
    </row>
    <row r="331" spans="1:3">
      <c r="A331">
        <v>330</v>
      </c>
      <c r="B331">
        <v>10330</v>
      </c>
      <c r="C331">
        <v>20330</v>
      </c>
    </row>
    <row r="332" spans="1:3">
      <c r="A332">
        <v>331</v>
      </c>
      <c r="B332">
        <v>10331</v>
      </c>
      <c r="C332">
        <v>20331</v>
      </c>
    </row>
    <row r="333" spans="1:3">
      <c r="A333">
        <v>332</v>
      </c>
      <c r="B333">
        <v>10332</v>
      </c>
      <c r="C333">
        <v>20332</v>
      </c>
    </row>
    <row r="334" spans="1:3">
      <c r="A334">
        <v>333</v>
      </c>
      <c r="B334">
        <v>10333</v>
      </c>
      <c r="C334">
        <v>20333</v>
      </c>
    </row>
    <row r="335" spans="1:3">
      <c r="A335">
        <v>334</v>
      </c>
      <c r="B335">
        <v>10334</v>
      </c>
      <c r="C335">
        <v>20334</v>
      </c>
    </row>
    <row r="336" spans="1:3">
      <c r="A336">
        <v>335</v>
      </c>
      <c r="B336">
        <v>10335</v>
      </c>
      <c r="C336">
        <v>20335</v>
      </c>
    </row>
    <row r="337" spans="1:3">
      <c r="A337">
        <v>336</v>
      </c>
      <c r="B337">
        <v>10336</v>
      </c>
      <c r="C337">
        <v>20336</v>
      </c>
    </row>
    <row r="338" spans="1:3">
      <c r="A338">
        <v>337</v>
      </c>
      <c r="B338">
        <v>10337</v>
      </c>
      <c r="C338">
        <v>20337</v>
      </c>
    </row>
    <row r="339" spans="1:3">
      <c r="A339">
        <v>338</v>
      </c>
      <c r="B339">
        <v>10338</v>
      </c>
      <c r="C339">
        <v>20338</v>
      </c>
    </row>
    <row r="340" spans="1:3">
      <c r="A340">
        <v>339</v>
      </c>
      <c r="B340">
        <v>10339</v>
      </c>
      <c r="C340">
        <v>20339</v>
      </c>
    </row>
    <row r="341" spans="1:3">
      <c r="A341">
        <v>340</v>
      </c>
      <c r="B341">
        <v>10340</v>
      </c>
      <c r="C341">
        <v>20340</v>
      </c>
    </row>
    <row r="342" spans="1:3">
      <c r="A342">
        <v>341</v>
      </c>
      <c r="B342">
        <v>10341</v>
      </c>
      <c r="C342">
        <v>20341</v>
      </c>
    </row>
    <row r="343" spans="1:3">
      <c r="A343">
        <v>342</v>
      </c>
      <c r="B343">
        <v>10342</v>
      </c>
      <c r="C343">
        <v>20342</v>
      </c>
    </row>
    <row r="344" spans="1:3">
      <c r="A344">
        <v>343</v>
      </c>
      <c r="B344">
        <v>10343</v>
      </c>
      <c r="C344">
        <v>20343</v>
      </c>
    </row>
    <row r="345" spans="1:3">
      <c r="A345">
        <v>344</v>
      </c>
      <c r="B345">
        <v>10344</v>
      </c>
      <c r="C345">
        <v>20344</v>
      </c>
    </row>
    <row r="346" spans="1:3">
      <c r="A346">
        <v>345</v>
      </c>
      <c r="B346">
        <v>10345</v>
      </c>
      <c r="C346">
        <v>20345</v>
      </c>
    </row>
    <row r="347" spans="1:3">
      <c r="A347">
        <v>346</v>
      </c>
      <c r="B347">
        <v>10346</v>
      </c>
      <c r="C347">
        <v>20346</v>
      </c>
    </row>
    <row r="348" spans="1:3">
      <c r="A348">
        <v>347</v>
      </c>
      <c r="B348">
        <v>10347</v>
      </c>
      <c r="C348">
        <v>20347</v>
      </c>
    </row>
    <row r="349" spans="1:3">
      <c r="A349">
        <v>348</v>
      </c>
      <c r="B349">
        <v>10348</v>
      </c>
      <c r="C349">
        <v>20348</v>
      </c>
    </row>
    <row r="350" spans="1:3">
      <c r="A350">
        <v>349</v>
      </c>
      <c r="B350">
        <v>10349</v>
      </c>
      <c r="C350">
        <v>20349</v>
      </c>
    </row>
    <row r="351" spans="1:3">
      <c r="A351">
        <v>350</v>
      </c>
      <c r="B351">
        <v>10350</v>
      </c>
      <c r="C351">
        <v>20350</v>
      </c>
    </row>
    <row r="352" spans="1:3">
      <c r="A352">
        <v>351</v>
      </c>
      <c r="B352">
        <v>10351</v>
      </c>
      <c r="C352">
        <v>20351</v>
      </c>
    </row>
    <row r="353" spans="1:3">
      <c r="A353">
        <v>352</v>
      </c>
      <c r="B353">
        <v>10352</v>
      </c>
      <c r="C353">
        <v>20352</v>
      </c>
    </row>
    <row r="354" spans="1:3">
      <c r="A354">
        <v>353</v>
      </c>
      <c r="B354">
        <v>10353</v>
      </c>
      <c r="C354">
        <v>20353</v>
      </c>
    </row>
    <row r="355" spans="1:3">
      <c r="A355">
        <v>354</v>
      </c>
      <c r="B355">
        <v>10354</v>
      </c>
      <c r="C355">
        <v>20354</v>
      </c>
    </row>
    <row r="356" spans="1:3">
      <c r="A356">
        <v>355</v>
      </c>
      <c r="B356">
        <v>10355</v>
      </c>
      <c r="C356">
        <v>20355</v>
      </c>
    </row>
    <row r="357" spans="1:3">
      <c r="A357">
        <v>356</v>
      </c>
      <c r="B357">
        <v>10356</v>
      </c>
      <c r="C357">
        <v>20356</v>
      </c>
    </row>
    <row r="358" spans="1:3">
      <c r="A358">
        <v>357</v>
      </c>
      <c r="B358">
        <v>10357</v>
      </c>
      <c r="C358">
        <v>20357</v>
      </c>
    </row>
    <row r="359" spans="1:3">
      <c r="A359">
        <v>358</v>
      </c>
      <c r="B359">
        <v>10358</v>
      </c>
      <c r="C359">
        <v>20358</v>
      </c>
    </row>
    <row r="360" spans="1:3">
      <c r="A360">
        <v>359</v>
      </c>
      <c r="B360">
        <v>10359</v>
      </c>
      <c r="C360">
        <v>20359</v>
      </c>
    </row>
    <row r="361" spans="1:3">
      <c r="A361">
        <v>360</v>
      </c>
      <c r="B361">
        <v>10360</v>
      </c>
      <c r="C361">
        <v>20360</v>
      </c>
    </row>
    <row r="362" spans="1:3">
      <c r="A362">
        <v>361</v>
      </c>
      <c r="B362">
        <v>10361</v>
      </c>
      <c r="C362">
        <v>20361</v>
      </c>
    </row>
    <row r="363" spans="1:3">
      <c r="A363">
        <v>362</v>
      </c>
      <c r="B363">
        <v>10362</v>
      </c>
      <c r="C363">
        <v>20362</v>
      </c>
    </row>
    <row r="364" spans="1:3">
      <c r="A364">
        <v>363</v>
      </c>
      <c r="B364">
        <v>10363</v>
      </c>
      <c r="C364">
        <v>20363</v>
      </c>
    </row>
    <row r="365" spans="1:3">
      <c r="A365">
        <v>364</v>
      </c>
      <c r="B365">
        <v>10364</v>
      </c>
      <c r="C365">
        <v>20364</v>
      </c>
    </row>
    <row r="366" spans="1:3">
      <c r="A366">
        <v>365</v>
      </c>
      <c r="B366">
        <v>10365</v>
      </c>
      <c r="C366">
        <v>20365</v>
      </c>
    </row>
    <row r="367" spans="1:3">
      <c r="A367">
        <v>366</v>
      </c>
      <c r="B367">
        <v>10366</v>
      </c>
      <c r="C367">
        <v>20366</v>
      </c>
    </row>
    <row r="368" spans="1:3">
      <c r="A368">
        <v>367</v>
      </c>
      <c r="B368">
        <v>10367</v>
      </c>
      <c r="C368">
        <v>20367</v>
      </c>
    </row>
    <row r="369" spans="1:3">
      <c r="A369">
        <v>368</v>
      </c>
      <c r="B369">
        <v>10368</v>
      </c>
      <c r="C369">
        <v>20368</v>
      </c>
    </row>
    <row r="370" spans="1:3">
      <c r="A370">
        <v>369</v>
      </c>
      <c r="B370">
        <v>10369</v>
      </c>
      <c r="C370">
        <v>20369</v>
      </c>
    </row>
    <row r="371" spans="1:3">
      <c r="A371">
        <v>370</v>
      </c>
      <c r="B371">
        <v>10370</v>
      </c>
      <c r="C371">
        <v>20370</v>
      </c>
    </row>
    <row r="372" spans="1:3">
      <c r="A372">
        <v>371</v>
      </c>
      <c r="B372">
        <v>10371</v>
      </c>
      <c r="C372">
        <v>20371</v>
      </c>
    </row>
    <row r="373" spans="1:3">
      <c r="A373">
        <v>372</v>
      </c>
      <c r="B373">
        <v>10372</v>
      </c>
      <c r="C373">
        <v>20372</v>
      </c>
    </row>
    <row r="374" spans="1:3">
      <c r="A374">
        <v>373</v>
      </c>
      <c r="B374">
        <v>10373</v>
      </c>
      <c r="C374">
        <v>20373</v>
      </c>
    </row>
    <row r="375" spans="1:3">
      <c r="A375">
        <v>374</v>
      </c>
      <c r="B375">
        <v>10374</v>
      </c>
      <c r="C375">
        <v>20374</v>
      </c>
    </row>
    <row r="376" spans="1:3">
      <c r="A376">
        <v>375</v>
      </c>
      <c r="B376">
        <v>10375</v>
      </c>
      <c r="C376">
        <v>20375</v>
      </c>
    </row>
    <row r="377" spans="1:3">
      <c r="A377">
        <v>376</v>
      </c>
      <c r="B377">
        <v>10376</v>
      </c>
      <c r="C377">
        <v>20376</v>
      </c>
    </row>
    <row r="378" spans="1:3">
      <c r="A378">
        <v>377</v>
      </c>
      <c r="B378">
        <v>10377</v>
      </c>
      <c r="C378">
        <v>20377</v>
      </c>
    </row>
    <row r="379" spans="1:3">
      <c r="A379">
        <v>378</v>
      </c>
      <c r="B379">
        <v>10378</v>
      </c>
      <c r="C379">
        <v>20378</v>
      </c>
    </row>
    <row r="380" spans="1:3">
      <c r="A380">
        <v>379</v>
      </c>
      <c r="B380">
        <v>10379</v>
      </c>
      <c r="C380">
        <v>20379</v>
      </c>
    </row>
    <row r="381" spans="1:3">
      <c r="A381">
        <v>380</v>
      </c>
      <c r="B381">
        <v>10380</v>
      </c>
      <c r="C381">
        <v>20380</v>
      </c>
    </row>
    <row r="382" spans="1:3">
      <c r="A382">
        <v>381</v>
      </c>
      <c r="B382">
        <v>10381</v>
      </c>
      <c r="C382">
        <v>20381</v>
      </c>
    </row>
    <row r="383" spans="1:3">
      <c r="A383">
        <v>382</v>
      </c>
      <c r="B383">
        <v>10382</v>
      </c>
      <c r="C383">
        <v>20382</v>
      </c>
    </row>
    <row r="384" spans="1:3">
      <c r="A384">
        <v>383</v>
      </c>
      <c r="B384">
        <v>10383</v>
      </c>
      <c r="C384">
        <v>20383</v>
      </c>
    </row>
    <row r="385" spans="1:3">
      <c r="A385">
        <v>384</v>
      </c>
      <c r="B385">
        <v>10384</v>
      </c>
      <c r="C385">
        <v>20384</v>
      </c>
    </row>
    <row r="386" spans="1:3">
      <c r="A386">
        <v>385</v>
      </c>
      <c r="B386">
        <v>10385</v>
      </c>
      <c r="C386">
        <v>20385</v>
      </c>
    </row>
    <row r="387" spans="1:3">
      <c r="A387">
        <v>386</v>
      </c>
      <c r="B387">
        <v>10386</v>
      </c>
      <c r="C387">
        <v>20386</v>
      </c>
    </row>
    <row r="388" spans="1:3">
      <c r="A388">
        <v>387</v>
      </c>
      <c r="B388">
        <v>10387</v>
      </c>
      <c r="C388">
        <v>20387</v>
      </c>
    </row>
    <row r="389" spans="1:3">
      <c r="A389">
        <v>388</v>
      </c>
      <c r="B389">
        <v>10388</v>
      </c>
      <c r="C389">
        <v>20388</v>
      </c>
    </row>
    <row r="390" spans="1:3">
      <c r="A390">
        <v>389</v>
      </c>
      <c r="B390">
        <v>10389</v>
      </c>
      <c r="C390">
        <v>20389</v>
      </c>
    </row>
    <row r="391" spans="1:3">
      <c r="A391">
        <v>390</v>
      </c>
      <c r="B391">
        <v>10390</v>
      </c>
      <c r="C391">
        <v>20390</v>
      </c>
    </row>
    <row r="392" spans="1:3">
      <c r="A392">
        <v>391</v>
      </c>
      <c r="B392">
        <v>10391</v>
      </c>
      <c r="C392">
        <v>20391</v>
      </c>
    </row>
    <row r="393" spans="1:3">
      <c r="A393">
        <v>392</v>
      </c>
      <c r="B393">
        <v>10392</v>
      </c>
      <c r="C393">
        <v>20392</v>
      </c>
    </row>
    <row r="394" spans="1:3">
      <c r="A394">
        <v>393</v>
      </c>
      <c r="B394">
        <v>10393</v>
      </c>
      <c r="C394">
        <v>20393</v>
      </c>
    </row>
    <row r="395" spans="1:3">
      <c r="A395">
        <v>394</v>
      </c>
      <c r="B395">
        <v>10394</v>
      </c>
      <c r="C395">
        <v>20394</v>
      </c>
    </row>
    <row r="396" spans="1:3">
      <c r="A396">
        <v>395</v>
      </c>
      <c r="B396">
        <v>10395</v>
      </c>
      <c r="C396">
        <v>20395</v>
      </c>
    </row>
    <row r="397" spans="1:3">
      <c r="A397">
        <v>396</v>
      </c>
      <c r="B397">
        <v>10396</v>
      </c>
      <c r="C397">
        <v>20396</v>
      </c>
    </row>
    <row r="398" spans="1:3">
      <c r="A398">
        <v>397</v>
      </c>
      <c r="B398">
        <v>10397</v>
      </c>
      <c r="C398">
        <v>20397</v>
      </c>
    </row>
    <row r="399" spans="1:3">
      <c r="A399">
        <v>398</v>
      </c>
      <c r="B399">
        <v>10398</v>
      </c>
      <c r="C399">
        <v>20398</v>
      </c>
    </row>
    <row r="400" spans="1:3">
      <c r="A400">
        <v>399</v>
      </c>
      <c r="B400">
        <v>10399</v>
      </c>
      <c r="C400">
        <v>20399</v>
      </c>
    </row>
    <row r="401" spans="1:3">
      <c r="A401">
        <v>400</v>
      </c>
      <c r="B401">
        <v>10400</v>
      </c>
      <c r="C401">
        <v>20400</v>
      </c>
    </row>
    <row r="402" spans="1:3">
      <c r="A402">
        <v>401</v>
      </c>
      <c r="B402">
        <v>10401</v>
      </c>
      <c r="C402">
        <v>20401</v>
      </c>
    </row>
    <row r="403" spans="1:3">
      <c r="A403">
        <v>402</v>
      </c>
      <c r="B403">
        <v>10402</v>
      </c>
      <c r="C403">
        <v>20402</v>
      </c>
    </row>
    <row r="404" spans="1:3">
      <c r="A404">
        <v>403</v>
      </c>
      <c r="B404">
        <v>10403</v>
      </c>
      <c r="C404">
        <v>20403</v>
      </c>
    </row>
    <row r="405" spans="1:3">
      <c r="A405">
        <v>404</v>
      </c>
      <c r="B405">
        <v>10404</v>
      </c>
      <c r="C405">
        <v>20404</v>
      </c>
    </row>
    <row r="406" spans="1:3">
      <c r="A406">
        <v>405</v>
      </c>
      <c r="B406">
        <v>10405</v>
      </c>
      <c r="C406">
        <v>20405</v>
      </c>
    </row>
    <row r="407" spans="1:3">
      <c r="A407">
        <v>406</v>
      </c>
      <c r="B407">
        <v>10406</v>
      </c>
      <c r="C407">
        <v>20406</v>
      </c>
    </row>
    <row r="408" spans="1:3">
      <c r="A408">
        <v>407</v>
      </c>
      <c r="B408">
        <v>10407</v>
      </c>
      <c r="C408">
        <v>20407</v>
      </c>
    </row>
    <row r="409" spans="1:3">
      <c r="A409">
        <v>408</v>
      </c>
      <c r="B409">
        <v>10408</v>
      </c>
      <c r="C409">
        <v>20408</v>
      </c>
    </row>
    <row r="410" spans="1:3">
      <c r="A410">
        <v>409</v>
      </c>
      <c r="B410">
        <v>10409</v>
      </c>
      <c r="C410">
        <v>20409</v>
      </c>
    </row>
    <row r="411" spans="1:3">
      <c r="A411">
        <v>410</v>
      </c>
      <c r="B411">
        <v>10410</v>
      </c>
      <c r="C411">
        <v>20410</v>
      </c>
    </row>
    <row r="412" spans="1:3">
      <c r="A412">
        <v>411</v>
      </c>
      <c r="B412">
        <v>10411</v>
      </c>
      <c r="C412">
        <v>20411</v>
      </c>
    </row>
    <row r="413" spans="1:3">
      <c r="A413">
        <v>412</v>
      </c>
      <c r="B413">
        <v>10412</v>
      </c>
      <c r="C413">
        <v>20412</v>
      </c>
    </row>
    <row r="414" spans="1:3">
      <c r="A414">
        <v>413</v>
      </c>
      <c r="B414">
        <v>10413</v>
      </c>
      <c r="C414">
        <v>20413</v>
      </c>
    </row>
    <row r="415" spans="1:3">
      <c r="A415">
        <v>414</v>
      </c>
      <c r="B415">
        <v>10414</v>
      </c>
      <c r="C415">
        <v>20414</v>
      </c>
    </row>
    <row r="416" spans="1:3">
      <c r="A416">
        <v>415</v>
      </c>
      <c r="B416">
        <v>10415</v>
      </c>
      <c r="C416">
        <v>20415</v>
      </c>
    </row>
    <row r="417" spans="1:3">
      <c r="A417">
        <v>416</v>
      </c>
      <c r="B417">
        <v>10416</v>
      </c>
      <c r="C417">
        <v>20416</v>
      </c>
    </row>
    <row r="418" spans="1:3">
      <c r="A418">
        <v>417</v>
      </c>
      <c r="B418">
        <v>10417</v>
      </c>
      <c r="C418">
        <v>20417</v>
      </c>
    </row>
    <row r="419" spans="1:3">
      <c r="A419">
        <v>418</v>
      </c>
      <c r="B419">
        <v>10418</v>
      </c>
      <c r="C419">
        <v>20418</v>
      </c>
    </row>
    <row r="420" spans="1:3">
      <c r="A420">
        <v>419</v>
      </c>
      <c r="B420">
        <v>10419</v>
      </c>
      <c r="C420">
        <v>20419</v>
      </c>
    </row>
    <row r="421" spans="1:3">
      <c r="A421">
        <v>420</v>
      </c>
      <c r="B421">
        <v>10420</v>
      </c>
      <c r="C421">
        <v>20420</v>
      </c>
    </row>
    <row r="422" spans="1:3">
      <c r="A422">
        <v>421</v>
      </c>
      <c r="B422">
        <v>10421</v>
      </c>
      <c r="C422">
        <v>20421</v>
      </c>
    </row>
    <row r="423" spans="1:3">
      <c r="A423">
        <v>422</v>
      </c>
      <c r="B423">
        <v>10422</v>
      </c>
      <c r="C423">
        <v>20422</v>
      </c>
    </row>
    <row r="424" spans="1:3">
      <c r="A424">
        <v>423</v>
      </c>
      <c r="B424">
        <v>10423</v>
      </c>
      <c r="C424">
        <v>20423</v>
      </c>
    </row>
    <row r="425" spans="1:3">
      <c r="A425">
        <v>424</v>
      </c>
      <c r="B425">
        <v>10424</v>
      </c>
      <c r="C425">
        <v>20424</v>
      </c>
    </row>
    <row r="426" spans="1:3">
      <c r="A426">
        <v>425</v>
      </c>
      <c r="B426">
        <v>10425</v>
      </c>
      <c r="C426">
        <v>20425</v>
      </c>
    </row>
    <row r="427" spans="1:3">
      <c r="A427">
        <v>426</v>
      </c>
      <c r="B427">
        <v>10426</v>
      </c>
      <c r="C427">
        <v>20426</v>
      </c>
    </row>
    <row r="428" spans="1:3">
      <c r="A428">
        <v>427</v>
      </c>
      <c r="B428">
        <v>10427</v>
      </c>
      <c r="C428">
        <v>20427</v>
      </c>
    </row>
    <row r="429" spans="1:3">
      <c r="A429">
        <v>428</v>
      </c>
      <c r="B429">
        <v>10428</v>
      </c>
      <c r="C429">
        <v>20428</v>
      </c>
    </row>
    <row r="430" spans="1:3">
      <c r="A430">
        <v>429</v>
      </c>
      <c r="B430">
        <v>10429</v>
      </c>
      <c r="C430">
        <v>20429</v>
      </c>
    </row>
    <row r="431" spans="1:3">
      <c r="A431">
        <v>430</v>
      </c>
      <c r="B431">
        <v>10430</v>
      </c>
      <c r="C431">
        <v>20430</v>
      </c>
    </row>
    <row r="432" spans="1:3">
      <c r="A432">
        <v>431</v>
      </c>
      <c r="B432">
        <v>10431</v>
      </c>
      <c r="C432">
        <v>20431</v>
      </c>
    </row>
    <row r="433" spans="1:3">
      <c r="A433">
        <v>432</v>
      </c>
      <c r="B433">
        <v>10432</v>
      </c>
      <c r="C433">
        <v>20432</v>
      </c>
    </row>
    <row r="434" spans="1:3">
      <c r="A434">
        <v>433</v>
      </c>
      <c r="B434">
        <v>10433</v>
      </c>
      <c r="C434">
        <v>20433</v>
      </c>
    </row>
    <row r="435" spans="1:3">
      <c r="A435">
        <v>434</v>
      </c>
      <c r="B435">
        <v>10434</v>
      </c>
      <c r="C435">
        <v>20434</v>
      </c>
    </row>
    <row r="436" spans="1:3">
      <c r="A436">
        <v>435</v>
      </c>
      <c r="B436">
        <v>10435</v>
      </c>
      <c r="C436">
        <v>20435</v>
      </c>
    </row>
    <row r="437" spans="1:3">
      <c r="A437">
        <v>436</v>
      </c>
      <c r="B437">
        <v>10436</v>
      </c>
      <c r="C437">
        <v>20436</v>
      </c>
    </row>
    <row r="438" spans="1:3">
      <c r="A438">
        <v>437</v>
      </c>
      <c r="B438">
        <v>10437</v>
      </c>
      <c r="C438">
        <v>20437</v>
      </c>
    </row>
    <row r="439" spans="1:3">
      <c r="A439">
        <v>438</v>
      </c>
      <c r="B439">
        <v>10438</v>
      </c>
      <c r="C439">
        <v>20438</v>
      </c>
    </row>
    <row r="440" spans="1:3">
      <c r="A440">
        <v>439</v>
      </c>
      <c r="B440">
        <v>10439</v>
      </c>
      <c r="C440">
        <v>20439</v>
      </c>
    </row>
    <row r="441" spans="1:3">
      <c r="A441">
        <v>440</v>
      </c>
      <c r="B441">
        <v>10440</v>
      </c>
      <c r="C441">
        <v>20440</v>
      </c>
    </row>
    <row r="442" spans="1:3">
      <c r="A442">
        <v>441</v>
      </c>
      <c r="B442">
        <v>10441</v>
      </c>
      <c r="C442">
        <v>20441</v>
      </c>
    </row>
    <row r="443" spans="1:3">
      <c r="A443">
        <v>442</v>
      </c>
      <c r="B443">
        <v>10442</v>
      </c>
      <c r="C443">
        <v>20442</v>
      </c>
    </row>
    <row r="444" spans="1:3">
      <c r="A444">
        <v>443</v>
      </c>
      <c r="B444">
        <v>10443</v>
      </c>
      <c r="C444">
        <v>20443</v>
      </c>
    </row>
    <row r="445" spans="1:3">
      <c r="A445">
        <v>444</v>
      </c>
      <c r="B445">
        <v>10444</v>
      </c>
      <c r="C445">
        <v>20444</v>
      </c>
    </row>
    <row r="446" spans="1:3">
      <c r="A446">
        <v>445</v>
      </c>
      <c r="B446">
        <v>10445</v>
      </c>
      <c r="C446">
        <v>20445</v>
      </c>
    </row>
    <row r="447" spans="1:3">
      <c r="A447">
        <v>446</v>
      </c>
      <c r="B447">
        <v>10446</v>
      </c>
      <c r="C447">
        <v>20446</v>
      </c>
    </row>
    <row r="448" spans="1:3">
      <c r="A448">
        <v>447</v>
      </c>
      <c r="B448">
        <v>10447</v>
      </c>
      <c r="C448">
        <v>20447</v>
      </c>
    </row>
    <row r="449" spans="1:3">
      <c r="A449">
        <v>448</v>
      </c>
      <c r="B449">
        <v>10448</v>
      </c>
      <c r="C449">
        <v>20448</v>
      </c>
    </row>
    <row r="450" spans="1:3">
      <c r="A450">
        <v>449</v>
      </c>
      <c r="B450">
        <v>10449</v>
      </c>
      <c r="C450">
        <v>20449</v>
      </c>
    </row>
    <row r="451" spans="1:3">
      <c r="A451">
        <v>450</v>
      </c>
      <c r="B451">
        <v>10450</v>
      </c>
      <c r="C451">
        <v>20450</v>
      </c>
    </row>
    <row r="452" spans="1:3">
      <c r="A452">
        <v>451</v>
      </c>
      <c r="B452">
        <v>10451</v>
      </c>
      <c r="C452">
        <v>20451</v>
      </c>
    </row>
    <row r="453" spans="1:3">
      <c r="A453">
        <v>452</v>
      </c>
      <c r="B453">
        <v>10452</v>
      </c>
      <c r="C453">
        <v>20452</v>
      </c>
    </row>
    <row r="454" spans="1:3">
      <c r="A454">
        <v>453</v>
      </c>
      <c r="B454">
        <v>10453</v>
      </c>
      <c r="C454">
        <v>20453</v>
      </c>
    </row>
    <row r="455" spans="1:3">
      <c r="A455">
        <v>454</v>
      </c>
      <c r="B455">
        <v>10454</v>
      </c>
      <c r="C455">
        <v>20454</v>
      </c>
    </row>
    <row r="456" spans="1:3">
      <c r="A456">
        <v>455</v>
      </c>
      <c r="B456">
        <v>10455</v>
      </c>
      <c r="C456">
        <v>20455</v>
      </c>
    </row>
    <row r="457" spans="1:3">
      <c r="A457">
        <v>456</v>
      </c>
      <c r="B457">
        <v>10456</v>
      </c>
      <c r="C457">
        <v>20456</v>
      </c>
    </row>
    <row r="458" spans="1:3">
      <c r="A458">
        <v>457</v>
      </c>
      <c r="B458">
        <v>10457</v>
      </c>
      <c r="C458">
        <v>20457</v>
      </c>
    </row>
    <row r="459" spans="1:3">
      <c r="A459">
        <v>458</v>
      </c>
      <c r="B459">
        <v>10458</v>
      </c>
      <c r="C459">
        <v>20458</v>
      </c>
    </row>
    <row r="460" spans="1:3">
      <c r="A460">
        <v>459</v>
      </c>
      <c r="B460">
        <v>10459</v>
      </c>
      <c r="C460">
        <v>20459</v>
      </c>
    </row>
    <row r="461" spans="1:3">
      <c r="A461">
        <v>460</v>
      </c>
      <c r="B461">
        <v>10460</v>
      </c>
      <c r="C461">
        <v>20460</v>
      </c>
    </row>
    <row r="462" spans="1:3">
      <c r="A462">
        <v>461</v>
      </c>
      <c r="B462">
        <v>10461</v>
      </c>
      <c r="C462">
        <v>20461</v>
      </c>
    </row>
    <row r="463" spans="1:3">
      <c r="A463">
        <v>462</v>
      </c>
      <c r="B463">
        <v>10462</v>
      </c>
      <c r="C463">
        <v>20462</v>
      </c>
    </row>
    <row r="464" spans="1:3">
      <c r="A464">
        <v>463</v>
      </c>
      <c r="B464">
        <v>10463</v>
      </c>
      <c r="C464">
        <v>20463</v>
      </c>
    </row>
    <row r="465" spans="1:3">
      <c r="A465">
        <v>464</v>
      </c>
      <c r="B465">
        <v>10464</v>
      </c>
      <c r="C465">
        <v>20464</v>
      </c>
    </row>
    <row r="466" spans="1:3">
      <c r="A466">
        <v>465</v>
      </c>
      <c r="B466">
        <v>10465</v>
      </c>
      <c r="C466">
        <v>20465</v>
      </c>
    </row>
    <row r="467" spans="1:3">
      <c r="A467">
        <v>466</v>
      </c>
      <c r="B467">
        <v>10466</v>
      </c>
      <c r="C467">
        <v>20466</v>
      </c>
    </row>
    <row r="468" spans="1:3">
      <c r="A468">
        <v>467</v>
      </c>
      <c r="B468">
        <v>10467</v>
      </c>
      <c r="C468">
        <v>20467</v>
      </c>
    </row>
    <row r="469" spans="1:3">
      <c r="A469">
        <v>468</v>
      </c>
      <c r="B469">
        <v>10468</v>
      </c>
      <c r="C469">
        <v>20468</v>
      </c>
    </row>
    <row r="470" spans="1:3">
      <c r="A470">
        <v>469</v>
      </c>
      <c r="B470">
        <v>10469</v>
      </c>
      <c r="C470">
        <v>20469</v>
      </c>
    </row>
    <row r="471" spans="1:3">
      <c r="A471">
        <v>470</v>
      </c>
      <c r="B471">
        <v>10470</v>
      </c>
      <c r="C471">
        <v>20470</v>
      </c>
    </row>
    <row r="472" spans="1:3">
      <c r="A472">
        <v>471</v>
      </c>
      <c r="B472">
        <v>10471</v>
      </c>
      <c r="C472">
        <v>20471</v>
      </c>
    </row>
    <row r="473" spans="1:3">
      <c r="A473">
        <v>472</v>
      </c>
      <c r="B473">
        <v>10472</v>
      </c>
      <c r="C473">
        <v>20472</v>
      </c>
    </row>
    <row r="474" spans="1:3">
      <c r="A474">
        <v>473</v>
      </c>
      <c r="B474">
        <v>10473</v>
      </c>
      <c r="C474">
        <v>20473</v>
      </c>
    </row>
    <row r="475" spans="1:3">
      <c r="A475">
        <v>474</v>
      </c>
      <c r="B475">
        <v>10474</v>
      </c>
      <c r="C475">
        <v>20474</v>
      </c>
    </row>
    <row r="476" spans="1:3">
      <c r="A476">
        <v>475</v>
      </c>
      <c r="B476">
        <v>10475</v>
      </c>
      <c r="C476">
        <v>20475</v>
      </c>
    </row>
    <row r="477" spans="1:3">
      <c r="A477">
        <v>476</v>
      </c>
      <c r="B477">
        <v>10476</v>
      </c>
      <c r="C477">
        <v>20476</v>
      </c>
    </row>
    <row r="478" spans="1:3">
      <c r="A478">
        <v>477</v>
      </c>
      <c r="B478">
        <v>10477</v>
      </c>
      <c r="C478">
        <v>20477</v>
      </c>
    </row>
    <row r="479" spans="1:3">
      <c r="A479">
        <v>478</v>
      </c>
      <c r="B479">
        <v>10478</v>
      </c>
      <c r="C479">
        <v>20478</v>
      </c>
    </row>
    <row r="480" spans="1:3">
      <c r="A480">
        <v>479</v>
      </c>
      <c r="B480">
        <v>10479</v>
      </c>
      <c r="C480">
        <v>20479</v>
      </c>
    </row>
    <row r="481" spans="1:3">
      <c r="A481">
        <v>480</v>
      </c>
      <c r="B481">
        <v>10480</v>
      </c>
      <c r="C481">
        <v>20480</v>
      </c>
    </row>
    <row r="482" spans="1:3">
      <c r="A482">
        <v>481</v>
      </c>
      <c r="B482">
        <v>10481</v>
      </c>
      <c r="C482">
        <v>20481</v>
      </c>
    </row>
    <row r="483" spans="1:3">
      <c r="A483">
        <v>482</v>
      </c>
      <c r="B483">
        <v>10482</v>
      </c>
      <c r="C483">
        <v>20482</v>
      </c>
    </row>
    <row r="484" spans="1:3">
      <c r="A484">
        <v>483</v>
      </c>
      <c r="B484">
        <v>10483</v>
      </c>
      <c r="C484">
        <v>20483</v>
      </c>
    </row>
    <row r="485" spans="1:3">
      <c r="A485">
        <v>484</v>
      </c>
      <c r="B485">
        <v>10484</v>
      </c>
      <c r="C485">
        <v>20484</v>
      </c>
    </row>
    <row r="486" spans="1:3">
      <c r="A486">
        <v>485</v>
      </c>
      <c r="B486">
        <v>10485</v>
      </c>
      <c r="C486">
        <v>20485</v>
      </c>
    </row>
    <row r="487" spans="1:3">
      <c r="A487">
        <v>486</v>
      </c>
      <c r="B487">
        <v>10486</v>
      </c>
      <c r="C487">
        <v>20486</v>
      </c>
    </row>
    <row r="488" spans="1:3">
      <c r="A488">
        <v>487</v>
      </c>
      <c r="B488">
        <v>10487</v>
      </c>
      <c r="C488">
        <v>20487</v>
      </c>
    </row>
    <row r="489" spans="1:3">
      <c r="A489">
        <v>488</v>
      </c>
      <c r="B489">
        <v>10488</v>
      </c>
      <c r="C489">
        <v>20488</v>
      </c>
    </row>
    <row r="490" spans="1:3">
      <c r="A490">
        <v>489</v>
      </c>
      <c r="B490">
        <v>10489</v>
      </c>
      <c r="C490">
        <v>20489</v>
      </c>
    </row>
    <row r="491" spans="1:3">
      <c r="A491">
        <v>490</v>
      </c>
      <c r="B491">
        <v>10490</v>
      </c>
      <c r="C491">
        <v>20490</v>
      </c>
    </row>
    <row r="492" spans="1:3">
      <c r="A492">
        <v>491</v>
      </c>
      <c r="B492">
        <v>10491</v>
      </c>
      <c r="C492">
        <v>20491</v>
      </c>
    </row>
    <row r="493" spans="1:3">
      <c r="A493">
        <v>492</v>
      </c>
      <c r="B493">
        <v>10492</v>
      </c>
      <c r="C493">
        <v>20492</v>
      </c>
    </row>
    <row r="494" spans="1:3">
      <c r="A494">
        <v>493</v>
      </c>
      <c r="B494">
        <v>10493</v>
      </c>
      <c r="C494">
        <v>20493</v>
      </c>
    </row>
    <row r="495" spans="1:3">
      <c r="A495">
        <v>494</v>
      </c>
      <c r="B495">
        <v>10494</v>
      </c>
      <c r="C495">
        <v>20494</v>
      </c>
    </row>
    <row r="496" spans="1:3">
      <c r="A496">
        <v>495</v>
      </c>
      <c r="B496">
        <v>10495</v>
      </c>
      <c r="C496">
        <v>20495</v>
      </c>
    </row>
    <row r="497" spans="1:3">
      <c r="A497">
        <v>496</v>
      </c>
      <c r="B497">
        <v>10496</v>
      </c>
      <c r="C497">
        <v>20496</v>
      </c>
    </row>
    <row r="498" spans="1:3">
      <c r="A498">
        <v>497</v>
      </c>
      <c r="B498">
        <v>10497</v>
      </c>
      <c r="C498">
        <v>20497</v>
      </c>
    </row>
    <row r="499" spans="1:3">
      <c r="A499">
        <v>498</v>
      </c>
      <c r="B499">
        <v>10498</v>
      </c>
      <c r="C499">
        <v>20498</v>
      </c>
    </row>
    <row r="500" spans="1:3">
      <c r="A500">
        <v>499</v>
      </c>
      <c r="B500">
        <v>10499</v>
      </c>
      <c r="C500">
        <v>20499</v>
      </c>
    </row>
    <row r="501" spans="1:3">
      <c r="A501">
        <v>500</v>
      </c>
      <c r="B501">
        <v>10500</v>
      </c>
      <c r="C501">
        <v>20500</v>
      </c>
    </row>
    <row r="502" spans="1:3">
      <c r="A502">
        <v>501</v>
      </c>
      <c r="B502">
        <v>10501</v>
      </c>
      <c r="C502">
        <v>20501</v>
      </c>
    </row>
    <row r="503" spans="1:3">
      <c r="A503">
        <v>502</v>
      </c>
      <c r="B503">
        <v>10502</v>
      </c>
      <c r="C503">
        <v>20502</v>
      </c>
    </row>
    <row r="504" spans="1:3">
      <c r="A504">
        <v>503</v>
      </c>
      <c r="B504">
        <v>10503</v>
      </c>
      <c r="C504">
        <v>20503</v>
      </c>
    </row>
    <row r="505" spans="1:3">
      <c r="A505">
        <v>504</v>
      </c>
      <c r="B505">
        <v>10504</v>
      </c>
      <c r="C505">
        <v>20504</v>
      </c>
    </row>
    <row r="506" spans="1:3">
      <c r="A506">
        <v>505</v>
      </c>
      <c r="B506">
        <v>10505</v>
      </c>
      <c r="C506">
        <v>20505</v>
      </c>
    </row>
    <row r="507" spans="1:3">
      <c r="A507">
        <v>506</v>
      </c>
      <c r="B507">
        <v>10506</v>
      </c>
      <c r="C507">
        <v>20506</v>
      </c>
    </row>
    <row r="508" spans="1:3">
      <c r="A508">
        <v>507</v>
      </c>
      <c r="B508">
        <v>10507</v>
      </c>
      <c r="C508">
        <v>20507</v>
      </c>
    </row>
    <row r="509" spans="1:3">
      <c r="A509">
        <v>508</v>
      </c>
      <c r="B509">
        <v>10508</v>
      </c>
      <c r="C509">
        <v>20508</v>
      </c>
    </row>
    <row r="510" spans="1:3">
      <c r="A510">
        <v>509</v>
      </c>
      <c r="B510">
        <v>10509</v>
      </c>
      <c r="C510">
        <v>20509</v>
      </c>
    </row>
    <row r="511" spans="1:3">
      <c r="A511">
        <v>510</v>
      </c>
      <c r="B511">
        <v>10510</v>
      </c>
      <c r="C511">
        <v>20510</v>
      </c>
    </row>
    <row r="512" spans="1:3">
      <c r="A512">
        <v>511</v>
      </c>
      <c r="B512">
        <v>10511</v>
      </c>
      <c r="C512">
        <v>20511</v>
      </c>
    </row>
    <row r="513" spans="1:3">
      <c r="A513">
        <v>512</v>
      </c>
      <c r="B513">
        <v>10512</v>
      </c>
      <c r="C513">
        <v>20512</v>
      </c>
    </row>
    <row r="514" spans="1:3">
      <c r="A514">
        <v>513</v>
      </c>
      <c r="B514">
        <v>10513</v>
      </c>
      <c r="C514">
        <v>20513</v>
      </c>
    </row>
    <row r="515" spans="1:3">
      <c r="A515">
        <v>514</v>
      </c>
      <c r="B515">
        <v>10514</v>
      </c>
      <c r="C515">
        <v>20514</v>
      </c>
    </row>
    <row r="516" spans="1:3">
      <c r="A516">
        <v>515</v>
      </c>
      <c r="B516">
        <v>10515</v>
      </c>
      <c r="C516">
        <v>20515</v>
      </c>
    </row>
    <row r="517" spans="1:3">
      <c r="A517">
        <v>516</v>
      </c>
      <c r="B517">
        <v>10516</v>
      </c>
      <c r="C517">
        <v>20516</v>
      </c>
    </row>
    <row r="518" spans="1:3">
      <c r="A518">
        <v>517</v>
      </c>
      <c r="B518">
        <v>10517</v>
      </c>
      <c r="C518">
        <v>20517</v>
      </c>
    </row>
    <row r="519" spans="1:3">
      <c r="A519">
        <v>518</v>
      </c>
      <c r="B519">
        <v>10518</v>
      </c>
      <c r="C519">
        <v>20518</v>
      </c>
    </row>
    <row r="520" spans="1:3">
      <c r="A520">
        <v>519</v>
      </c>
      <c r="B520">
        <v>10519</v>
      </c>
      <c r="C520">
        <v>20519</v>
      </c>
    </row>
    <row r="521" spans="1:3">
      <c r="A521">
        <v>520</v>
      </c>
      <c r="B521">
        <v>10520</v>
      </c>
      <c r="C521">
        <v>20520</v>
      </c>
    </row>
    <row r="522" spans="1:3">
      <c r="A522">
        <v>521</v>
      </c>
      <c r="B522">
        <v>10521</v>
      </c>
      <c r="C522">
        <v>20521</v>
      </c>
    </row>
    <row r="523" spans="1:3">
      <c r="A523">
        <v>522</v>
      </c>
      <c r="B523">
        <v>10522</v>
      </c>
      <c r="C523">
        <v>20522</v>
      </c>
    </row>
    <row r="524" spans="1:3">
      <c r="A524">
        <v>523</v>
      </c>
      <c r="B524">
        <v>10523</v>
      </c>
      <c r="C524">
        <v>20523</v>
      </c>
    </row>
    <row r="525" spans="1:3">
      <c r="A525">
        <v>524</v>
      </c>
      <c r="B525">
        <v>10524</v>
      </c>
      <c r="C525">
        <v>20524</v>
      </c>
    </row>
    <row r="526" spans="1:3">
      <c r="A526">
        <v>525</v>
      </c>
      <c r="B526">
        <v>10525</v>
      </c>
      <c r="C526">
        <v>20525</v>
      </c>
    </row>
    <row r="527" spans="1:3">
      <c r="A527">
        <v>526</v>
      </c>
      <c r="B527">
        <v>10526</v>
      </c>
      <c r="C527">
        <v>20526</v>
      </c>
    </row>
    <row r="528" spans="1:3">
      <c r="A528">
        <v>527</v>
      </c>
      <c r="B528">
        <v>10527</v>
      </c>
      <c r="C528">
        <v>20527</v>
      </c>
    </row>
    <row r="529" spans="1:3">
      <c r="A529">
        <v>528</v>
      </c>
      <c r="B529">
        <v>10528</v>
      </c>
      <c r="C529">
        <v>20528</v>
      </c>
    </row>
    <row r="530" spans="1:3">
      <c r="A530">
        <v>529</v>
      </c>
      <c r="B530">
        <v>10529</v>
      </c>
      <c r="C530">
        <v>20529</v>
      </c>
    </row>
    <row r="531" spans="1:3">
      <c r="A531">
        <v>530</v>
      </c>
      <c r="B531">
        <v>10530</v>
      </c>
      <c r="C531">
        <v>20530</v>
      </c>
    </row>
    <row r="532" spans="1:3">
      <c r="A532">
        <v>531</v>
      </c>
      <c r="B532">
        <v>10531</v>
      </c>
      <c r="C532">
        <v>20531</v>
      </c>
    </row>
    <row r="533" spans="1:3">
      <c r="A533">
        <v>532</v>
      </c>
      <c r="B533">
        <v>10532</v>
      </c>
      <c r="C533">
        <v>20532</v>
      </c>
    </row>
    <row r="534" spans="1:3">
      <c r="A534">
        <v>533</v>
      </c>
      <c r="B534">
        <v>10533</v>
      </c>
      <c r="C534">
        <v>20533</v>
      </c>
    </row>
    <row r="535" spans="1:3">
      <c r="A535">
        <v>534</v>
      </c>
      <c r="B535">
        <v>10534</v>
      </c>
      <c r="C535">
        <v>20534</v>
      </c>
    </row>
    <row r="536" spans="1:3">
      <c r="A536">
        <v>535</v>
      </c>
      <c r="B536">
        <v>10535</v>
      </c>
      <c r="C536">
        <v>20535</v>
      </c>
    </row>
    <row r="537" spans="1:3">
      <c r="A537">
        <v>536</v>
      </c>
      <c r="B537">
        <v>10536</v>
      </c>
      <c r="C537">
        <v>20536</v>
      </c>
    </row>
    <row r="538" spans="1:3">
      <c r="A538">
        <v>537</v>
      </c>
      <c r="B538">
        <v>10537</v>
      </c>
      <c r="C538">
        <v>20537</v>
      </c>
    </row>
    <row r="539" spans="1:3">
      <c r="A539">
        <v>538</v>
      </c>
      <c r="B539">
        <v>10538</v>
      </c>
      <c r="C539">
        <v>20538</v>
      </c>
    </row>
    <row r="540" spans="1:3">
      <c r="A540">
        <v>539</v>
      </c>
      <c r="B540">
        <v>10539</v>
      </c>
      <c r="C540">
        <v>20539</v>
      </c>
    </row>
    <row r="541" spans="1:3">
      <c r="A541">
        <v>540</v>
      </c>
      <c r="B541">
        <v>10540</v>
      </c>
      <c r="C541">
        <v>20540</v>
      </c>
    </row>
    <row r="542" spans="1:3">
      <c r="A542">
        <v>541</v>
      </c>
      <c r="B542">
        <v>10541</v>
      </c>
      <c r="C542">
        <v>20541</v>
      </c>
    </row>
    <row r="543" spans="1:3">
      <c r="A543">
        <v>542</v>
      </c>
      <c r="B543">
        <v>10542</v>
      </c>
      <c r="C543">
        <v>20542</v>
      </c>
    </row>
    <row r="544" spans="1:3">
      <c r="A544">
        <v>543</v>
      </c>
      <c r="B544">
        <v>10543</v>
      </c>
      <c r="C544">
        <v>20543</v>
      </c>
    </row>
    <row r="545" spans="1:3">
      <c r="A545">
        <v>544</v>
      </c>
      <c r="B545">
        <v>10544</v>
      </c>
      <c r="C545">
        <v>20544</v>
      </c>
    </row>
    <row r="546" spans="1:3">
      <c r="A546">
        <v>545</v>
      </c>
      <c r="B546">
        <v>10545</v>
      </c>
      <c r="C546">
        <v>20545</v>
      </c>
    </row>
    <row r="547" spans="1:3">
      <c r="A547">
        <v>546</v>
      </c>
      <c r="B547">
        <v>10546</v>
      </c>
      <c r="C547">
        <v>20546</v>
      </c>
    </row>
    <row r="548" spans="1:3">
      <c r="A548">
        <v>547</v>
      </c>
      <c r="B548">
        <v>10547</v>
      </c>
      <c r="C548">
        <v>20547</v>
      </c>
    </row>
    <row r="549" spans="1:3">
      <c r="A549">
        <v>548</v>
      </c>
      <c r="B549">
        <v>10548</v>
      </c>
      <c r="C549">
        <v>20548</v>
      </c>
    </row>
    <row r="550" spans="1:3">
      <c r="A550">
        <v>549</v>
      </c>
      <c r="B550">
        <v>10549</v>
      </c>
      <c r="C550">
        <v>20549</v>
      </c>
    </row>
    <row r="551" spans="1:3">
      <c r="A551">
        <v>550</v>
      </c>
      <c r="B551">
        <v>10550</v>
      </c>
      <c r="C551">
        <v>20550</v>
      </c>
    </row>
    <row r="552" spans="1:3">
      <c r="A552">
        <v>551</v>
      </c>
      <c r="B552">
        <v>10551</v>
      </c>
      <c r="C552">
        <v>20551</v>
      </c>
    </row>
    <row r="553" spans="1:3">
      <c r="A553">
        <v>552</v>
      </c>
      <c r="B553">
        <v>10552</v>
      </c>
      <c r="C553">
        <v>20552</v>
      </c>
    </row>
    <row r="554" spans="1:3">
      <c r="A554">
        <v>553</v>
      </c>
      <c r="B554">
        <v>10553</v>
      </c>
      <c r="C554">
        <v>20553</v>
      </c>
    </row>
    <row r="555" spans="1:3">
      <c r="A555">
        <v>554</v>
      </c>
      <c r="B555">
        <v>10554</v>
      </c>
      <c r="C555">
        <v>20554</v>
      </c>
    </row>
    <row r="556" spans="1:3">
      <c r="A556">
        <v>555</v>
      </c>
      <c r="B556">
        <v>10555</v>
      </c>
      <c r="C556">
        <v>20555</v>
      </c>
    </row>
    <row r="557" spans="1:3">
      <c r="A557">
        <v>556</v>
      </c>
      <c r="B557">
        <v>10556</v>
      </c>
      <c r="C557">
        <v>20556</v>
      </c>
    </row>
    <row r="558" spans="1:3">
      <c r="A558">
        <v>557</v>
      </c>
      <c r="B558">
        <v>10557</v>
      </c>
      <c r="C558">
        <v>20557</v>
      </c>
    </row>
    <row r="559" spans="1:3">
      <c r="A559">
        <v>558</v>
      </c>
      <c r="B559">
        <v>10558</v>
      </c>
      <c r="C559">
        <v>20558</v>
      </c>
    </row>
    <row r="560" spans="1:3">
      <c r="A560">
        <v>559</v>
      </c>
      <c r="B560">
        <v>10559</v>
      </c>
      <c r="C560">
        <v>20559</v>
      </c>
    </row>
    <row r="561" spans="1:3">
      <c r="A561">
        <v>560</v>
      </c>
      <c r="B561">
        <v>10560</v>
      </c>
      <c r="C561">
        <v>20560</v>
      </c>
    </row>
    <row r="562" spans="1:3">
      <c r="A562">
        <v>561</v>
      </c>
      <c r="B562">
        <v>10561</v>
      </c>
      <c r="C562">
        <v>20561</v>
      </c>
    </row>
    <row r="563" spans="1:3">
      <c r="A563">
        <v>562</v>
      </c>
      <c r="B563">
        <v>10562</v>
      </c>
      <c r="C563">
        <v>20562</v>
      </c>
    </row>
    <row r="564" spans="1:3">
      <c r="A564">
        <v>563</v>
      </c>
      <c r="B564">
        <v>10563</v>
      </c>
      <c r="C564">
        <v>20563</v>
      </c>
    </row>
    <row r="565" spans="1:3">
      <c r="A565">
        <v>564</v>
      </c>
      <c r="B565">
        <v>10564</v>
      </c>
      <c r="C565">
        <v>20564</v>
      </c>
    </row>
    <row r="566" spans="1:3">
      <c r="A566">
        <v>565</v>
      </c>
      <c r="B566">
        <v>10565</v>
      </c>
      <c r="C566">
        <v>20565</v>
      </c>
    </row>
    <row r="567" spans="1:3">
      <c r="A567">
        <v>566</v>
      </c>
      <c r="B567">
        <v>10566</v>
      </c>
      <c r="C567">
        <v>20566</v>
      </c>
    </row>
    <row r="568" spans="1:3">
      <c r="A568">
        <v>567</v>
      </c>
      <c r="B568">
        <v>10567</v>
      </c>
      <c r="C568">
        <v>20567</v>
      </c>
    </row>
    <row r="569" spans="1:3">
      <c r="A569">
        <v>568</v>
      </c>
      <c r="B569">
        <v>10568</v>
      </c>
      <c r="C569">
        <v>20568</v>
      </c>
    </row>
    <row r="570" spans="1:3">
      <c r="A570">
        <v>569</v>
      </c>
      <c r="B570">
        <v>10569</v>
      </c>
      <c r="C570">
        <v>20569</v>
      </c>
    </row>
    <row r="571" spans="1:3">
      <c r="A571">
        <v>570</v>
      </c>
      <c r="B571">
        <v>10570</v>
      </c>
      <c r="C571">
        <v>20570</v>
      </c>
    </row>
    <row r="572" spans="1:3">
      <c r="A572">
        <v>571</v>
      </c>
      <c r="B572">
        <v>10571</v>
      </c>
      <c r="C572">
        <v>20571</v>
      </c>
    </row>
    <row r="573" spans="1:3">
      <c r="A573">
        <v>572</v>
      </c>
      <c r="B573">
        <v>10572</v>
      </c>
      <c r="C573">
        <v>20572</v>
      </c>
    </row>
    <row r="574" spans="1:3">
      <c r="A574">
        <v>573</v>
      </c>
      <c r="B574">
        <v>10573</v>
      </c>
      <c r="C574">
        <v>20573</v>
      </c>
    </row>
    <row r="575" spans="1:3">
      <c r="A575">
        <v>574</v>
      </c>
      <c r="B575">
        <v>10574</v>
      </c>
      <c r="C575">
        <v>20574</v>
      </c>
    </row>
    <row r="576" spans="1:3">
      <c r="A576">
        <v>575</v>
      </c>
      <c r="B576">
        <v>10575</v>
      </c>
      <c r="C576">
        <v>20575</v>
      </c>
    </row>
    <row r="577" spans="1:3">
      <c r="A577">
        <v>576</v>
      </c>
      <c r="B577">
        <v>10576</v>
      </c>
      <c r="C577">
        <v>20576</v>
      </c>
    </row>
    <row r="578" spans="1:3">
      <c r="A578">
        <v>577</v>
      </c>
      <c r="B578">
        <v>10577</v>
      </c>
      <c r="C578">
        <v>20577</v>
      </c>
    </row>
    <row r="579" spans="1:3">
      <c r="A579">
        <v>578</v>
      </c>
      <c r="B579">
        <v>10578</v>
      </c>
      <c r="C579">
        <v>20578</v>
      </c>
    </row>
    <row r="580" spans="1:3">
      <c r="A580">
        <v>579</v>
      </c>
      <c r="B580">
        <v>10579</v>
      </c>
      <c r="C580">
        <v>20579</v>
      </c>
    </row>
    <row r="581" spans="1:3">
      <c r="A581">
        <v>580</v>
      </c>
      <c r="B581">
        <v>10580</v>
      </c>
      <c r="C581">
        <v>20580</v>
      </c>
    </row>
    <row r="582" spans="1:3">
      <c r="A582">
        <v>581</v>
      </c>
      <c r="B582">
        <v>10581</v>
      </c>
      <c r="C582">
        <v>20581</v>
      </c>
    </row>
    <row r="583" spans="1:3">
      <c r="A583">
        <v>582</v>
      </c>
      <c r="B583">
        <v>10582</v>
      </c>
      <c r="C583">
        <v>20582</v>
      </c>
    </row>
    <row r="584" spans="1:3">
      <c r="A584">
        <v>583</v>
      </c>
      <c r="B584">
        <v>10583</v>
      </c>
      <c r="C584">
        <v>20583</v>
      </c>
    </row>
    <row r="585" spans="1:3">
      <c r="A585">
        <v>584</v>
      </c>
      <c r="B585">
        <v>10584</v>
      </c>
      <c r="C585">
        <v>20584</v>
      </c>
    </row>
    <row r="586" spans="1:3">
      <c r="A586">
        <v>585</v>
      </c>
      <c r="B586">
        <v>10585</v>
      </c>
      <c r="C586">
        <v>20585</v>
      </c>
    </row>
    <row r="587" spans="1:3">
      <c r="A587">
        <v>586</v>
      </c>
      <c r="B587">
        <v>10586</v>
      </c>
      <c r="C587">
        <v>20586</v>
      </c>
    </row>
    <row r="588" spans="1:3">
      <c r="A588">
        <v>587</v>
      </c>
      <c r="B588">
        <v>10587</v>
      </c>
      <c r="C588">
        <v>20587</v>
      </c>
    </row>
    <row r="589" spans="1:3">
      <c r="A589">
        <v>588</v>
      </c>
      <c r="B589">
        <v>10588</v>
      </c>
      <c r="C589">
        <v>20588</v>
      </c>
    </row>
    <row r="590" spans="1:3">
      <c r="A590">
        <v>589</v>
      </c>
      <c r="B590">
        <v>10589</v>
      </c>
      <c r="C590">
        <v>20589</v>
      </c>
    </row>
    <row r="591" spans="1:3">
      <c r="A591">
        <v>590</v>
      </c>
      <c r="B591">
        <v>10590</v>
      </c>
      <c r="C591">
        <v>20590</v>
      </c>
    </row>
    <row r="592" spans="1:3">
      <c r="A592">
        <v>591</v>
      </c>
      <c r="B592">
        <v>10591</v>
      </c>
      <c r="C592">
        <v>20591</v>
      </c>
    </row>
    <row r="593" spans="1:3">
      <c r="A593">
        <v>592</v>
      </c>
      <c r="B593">
        <v>10592</v>
      </c>
      <c r="C593">
        <v>20592</v>
      </c>
    </row>
    <row r="594" spans="1:3">
      <c r="A594">
        <v>593</v>
      </c>
      <c r="B594">
        <v>10593</v>
      </c>
      <c r="C594">
        <v>20593</v>
      </c>
    </row>
    <row r="595" spans="1:3">
      <c r="A595">
        <v>594</v>
      </c>
      <c r="B595">
        <v>10594</v>
      </c>
      <c r="C595">
        <v>20594</v>
      </c>
    </row>
    <row r="596" spans="1:3">
      <c r="A596">
        <v>595</v>
      </c>
      <c r="B596">
        <v>10595</v>
      </c>
      <c r="C596">
        <v>20595</v>
      </c>
    </row>
    <row r="597" spans="1:3">
      <c r="A597">
        <v>596</v>
      </c>
      <c r="B597">
        <v>10596</v>
      </c>
      <c r="C597">
        <v>20596</v>
      </c>
    </row>
    <row r="598" spans="1:3">
      <c r="A598">
        <v>597</v>
      </c>
      <c r="B598">
        <v>10597</v>
      </c>
      <c r="C598">
        <v>20597</v>
      </c>
    </row>
    <row r="599" spans="1:3">
      <c r="A599">
        <v>598</v>
      </c>
      <c r="B599">
        <v>10598</v>
      </c>
      <c r="C599">
        <v>20598</v>
      </c>
    </row>
    <row r="600" spans="1:3">
      <c r="A600">
        <v>599</v>
      </c>
      <c r="B600">
        <v>10599</v>
      </c>
      <c r="C600">
        <v>20599</v>
      </c>
    </row>
    <row r="601" spans="1:3">
      <c r="A601">
        <v>600</v>
      </c>
      <c r="B601">
        <v>10600</v>
      </c>
      <c r="C601">
        <v>20600</v>
      </c>
    </row>
    <row r="602" spans="1:3">
      <c r="A602">
        <v>601</v>
      </c>
      <c r="B602">
        <v>10601</v>
      </c>
      <c r="C602">
        <v>20601</v>
      </c>
    </row>
    <row r="603" spans="1:3">
      <c r="A603">
        <v>602</v>
      </c>
      <c r="B603">
        <v>10602</v>
      </c>
      <c r="C603">
        <v>20602</v>
      </c>
    </row>
    <row r="604" spans="1:3">
      <c r="A604">
        <v>603</v>
      </c>
      <c r="B604">
        <v>10603</v>
      </c>
      <c r="C604">
        <v>20603</v>
      </c>
    </row>
    <row r="605" spans="1:3">
      <c r="A605">
        <v>604</v>
      </c>
      <c r="B605">
        <v>10604</v>
      </c>
      <c r="C605">
        <v>20604</v>
      </c>
    </row>
    <row r="606" spans="1:3">
      <c r="A606">
        <v>605</v>
      </c>
      <c r="B606">
        <v>10605</v>
      </c>
      <c r="C606">
        <v>20605</v>
      </c>
    </row>
    <row r="607" spans="1:3">
      <c r="A607">
        <v>606</v>
      </c>
      <c r="B607">
        <v>10606</v>
      </c>
      <c r="C607">
        <v>20606</v>
      </c>
    </row>
    <row r="608" spans="1:3">
      <c r="A608">
        <v>607</v>
      </c>
      <c r="B608">
        <v>10607</v>
      </c>
      <c r="C608">
        <v>20607</v>
      </c>
    </row>
    <row r="609" spans="1:3">
      <c r="A609">
        <v>608</v>
      </c>
      <c r="B609">
        <v>10608</v>
      </c>
      <c r="C609">
        <v>20608</v>
      </c>
    </row>
    <row r="610" spans="1:3">
      <c r="A610">
        <v>609</v>
      </c>
      <c r="B610">
        <v>10609</v>
      </c>
      <c r="C610">
        <v>20609</v>
      </c>
    </row>
    <row r="611" spans="1:3">
      <c r="A611">
        <v>610</v>
      </c>
      <c r="B611">
        <v>10610</v>
      </c>
      <c r="C611">
        <v>20610</v>
      </c>
    </row>
    <row r="612" spans="1:3">
      <c r="A612">
        <v>611</v>
      </c>
      <c r="B612">
        <v>10611</v>
      </c>
      <c r="C612">
        <v>20611</v>
      </c>
    </row>
    <row r="613" spans="1:3">
      <c r="A613">
        <v>612</v>
      </c>
      <c r="B613">
        <v>10612</v>
      </c>
      <c r="C613">
        <v>20612</v>
      </c>
    </row>
    <row r="614" spans="1:3">
      <c r="A614">
        <v>613</v>
      </c>
      <c r="B614">
        <v>10613</v>
      </c>
      <c r="C614">
        <v>20613</v>
      </c>
    </row>
    <row r="615" spans="1:3">
      <c r="A615">
        <v>614</v>
      </c>
      <c r="B615">
        <v>10614</v>
      </c>
      <c r="C615">
        <v>20614</v>
      </c>
    </row>
    <row r="616" spans="1:3">
      <c r="A616">
        <v>615</v>
      </c>
      <c r="B616">
        <v>10615</v>
      </c>
      <c r="C616">
        <v>20615</v>
      </c>
    </row>
    <row r="617" spans="1:3">
      <c r="A617">
        <v>616</v>
      </c>
      <c r="B617">
        <v>10616</v>
      </c>
      <c r="C617">
        <v>20616</v>
      </c>
    </row>
    <row r="618" spans="1:3">
      <c r="A618">
        <v>617</v>
      </c>
      <c r="B618">
        <v>10617</v>
      </c>
      <c r="C618">
        <v>20617</v>
      </c>
    </row>
    <row r="619" spans="1:3">
      <c r="A619">
        <v>618</v>
      </c>
      <c r="B619">
        <v>10618</v>
      </c>
      <c r="C619">
        <v>20618</v>
      </c>
    </row>
    <row r="620" spans="1:3">
      <c r="A620">
        <v>619</v>
      </c>
      <c r="B620">
        <v>10619</v>
      </c>
      <c r="C620">
        <v>20619</v>
      </c>
    </row>
    <row r="621" spans="1:3">
      <c r="A621">
        <v>620</v>
      </c>
      <c r="B621">
        <v>10620</v>
      </c>
      <c r="C621">
        <v>20620</v>
      </c>
    </row>
    <row r="622" spans="1:3">
      <c r="A622">
        <v>621</v>
      </c>
      <c r="B622">
        <v>10621</v>
      </c>
      <c r="C622">
        <v>20621</v>
      </c>
    </row>
    <row r="623" spans="1:3">
      <c r="A623">
        <v>622</v>
      </c>
      <c r="B623">
        <v>10622</v>
      </c>
      <c r="C623">
        <v>20622</v>
      </c>
    </row>
    <row r="624" spans="1:3">
      <c r="A624">
        <v>623</v>
      </c>
      <c r="B624">
        <v>10623</v>
      </c>
      <c r="C624">
        <v>20623</v>
      </c>
    </row>
    <row r="625" spans="1:3">
      <c r="A625">
        <v>624</v>
      </c>
      <c r="B625">
        <v>10624</v>
      </c>
      <c r="C625">
        <v>20624</v>
      </c>
    </row>
    <row r="626" spans="1:3">
      <c r="A626">
        <v>625</v>
      </c>
      <c r="B626">
        <v>10625</v>
      </c>
      <c r="C626">
        <v>20625</v>
      </c>
    </row>
    <row r="627" spans="1:3">
      <c r="A627">
        <v>626</v>
      </c>
      <c r="B627">
        <v>10626</v>
      </c>
      <c r="C627">
        <v>20626</v>
      </c>
    </row>
    <row r="628" spans="1:3">
      <c r="A628">
        <v>627</v>
      </c>
      <c r="B628">
        <v>10627</v>
      </c>
      <c r="C628">
        <v>20627</v>
      </c>
    </row>
    <row r="629" spans="1:3">
      <c r="A629">
        <v>628</v>
      </c>
      <c r="B629">
        <v>10628</v>
      </c>
      <c r="C629">
        <v>20628</v>
      </c>
    </row>
    <row r="630" spans="1:3">
      <c r="A630">
        <v>629</v>
      </c>
      <c r="B630">
        <v>10629</v>
      </c>
      <c r="C630">
        <v>20629</v>
      </c>
    </row>
    <row r="631" spans="1:3">
      <c r="A631">
        <v>630</v>
      </c>
      <c r="B631">
        <v>10630</v>
      </c>
      <c r="C631">
        <v>20630</v>
      </c>
    </row>
    <row r="632" spans="1:3">
      <c r="A632">
        <v>631</v>
      </c>
      <c r="B632">
        <v>10631</v>
      </c>
      <c r="C632">
        <v>20631</v>
      </c>
    </row>
    <row r="633" spans="1:3">
      <c r="A633">
        <v>632</v>
      </c>
      <c r="B633">
        <v>10632</v>
      </c>
      <c r="C633">
        <v>20632</v>
      </c>
    </row>
    <row r="634" spans="1:3">
      <c r="A634">
        <v>633</v>
      </c>
      <c r="B634">
        <v>10633</v>
      </c>
      <c r="C634">
        <v>20633</v>
      </c>
    </row>
    <row r="635" spans="1:3">
      <c r="A635">
        <v>634</v>
      </c>
      <c r="B635">
        <v>10634</v>
      </c>
      <c r="C635">
        <v>20634</v>
      </c>
    </row>
    <row r="636" spans="1:3">
      <c r="A636">
        <v>635</v>
      </c>
      <c r="B636">
        <v>10635</v>
      </c>
      <c r="C636">
        <v>20635</v>
      </c>
    </row>
    <row r="637" spans="1:3">
      <c r="A637">
        <v>636</v>
      </c>
      <c r="B637">
        <v>10636</v>
      </c>
      <c r="C637">
        <v>20636</v>
      </c>
    </row>
    <row r="638" spans="1:3">
      <c r="A638">
        <v>637</v>
      </c>
      <c r="B638">
        <v>10637</v>
      </c>
      <c r="C638">
        <v>20637</v>
      </c>
    </row>
    <row r="639" spans="1:3">
      <c r="A639">
        <v>638</v>
      </c>
      <c r="B639">
        <v>10638</v>
      </c>
      <c r="C639">
        <v>20638</v>
      </c>
    </row>
    <row r="640" spans="1:3">
      <c r="A640">
        <v>639</v>
      </c>
      <c r="B640">
        <v>10639</v>
      </c>
      <c r="C640">
        <v>20639</v>
      </c>
    </row>
    <row r="641" spans="1:3">
      <c r="A641">
        <v>640</v>
      </c>
      <c r="B641">
        <v>10640</v>
      </c>
      <c r="C641">
        <v>20640</v>
      </c>
    </row>
    <row r="642" spans="1:3">
      <c r="A642">
        <v>641</v>
      </c>
      <c r="B642">
        <v>10641</v>
      </c>
      <c r="C642">
        <v>20641</v>
      </c>
    </row>
    <row r="643" spans="1:3">
      <c r="A643">
        <v>642</v>
      </c>
      <c r="B643">
        <v>10642</v>
      </c>
      <c r="C643">
        <v>20642</v>
      </c>
    </row>
    <row r="644" spans="1:3">
      <c r="A644">
        <v>643</v>
      </c>
      <c r="B644">
        <v>10643</v>
      </c>
      <c r="C644">
        <v>20643</v>
      </c>
    </row>
    <row r="645" spans="1:3">
      <c r="A645">
        <v>644</v>
      </c>
      <c r="B645">
        <v>10644</v>
      </c>
      <c r="C645">
        <v>20644</v>
      </c>
    </row>
    <row r="646" spans="1:3">
      <c r="A646">
        <v>645</v>
      </c>
      <c r="B646">
        <v>10645</v>
      </c>
      <c r="C646">
        <v>20645</v>
      </c>
    </row>
    <row r="647" spans="1:3">
      <c r="A647">
        <v>646</v>
      </c>
      <c r="B647">
        <v>10646</v>
      </c>
      <c r="C647">
        <v>20646</v>
      </c>
    </row>
    <row r="648" spans="1:3">
      <c r="A648">
        <v>647</v>
      </c>
      <c r="B648">
        <v>10647</v>
      </c>
      <c r="C648">
        <v>20647</v>
      </c>
    </row>
    <row r="649" spans="1:3">
      <c r="A649">
        <v>648</v>
      </c>
      <c r="B649">
        <v>10648</v>
      </c>
      <c r="C649">
        <v>20648</v>
      </c>
    </row>
    <row r="650" spans="1:3">
      <c r="A650">
        <v>649</v>
      </c>
      <c r="B650">
        <v>10649</v>
      </c>
      <c r="C650">
        <v>20649</v>
      </c>
    </row>
    <row r="651" spans="1:3">
      <c r="A651">
        <v>650</v>
      </c>
      <c r="B651">
        <v>10650</v>
      </c>
      <c r="C651">
        <v>20650</v>
      </c>
    </row>
    <row r="652" spans="1:3">
      <c r="A652">
        <v>651</v>
      </c>
      <c r="B652">
        <v>10651</v>
      </c>
      <c r="C652">
        <v>20651</v>
      </c>
    </row>
    <row r="653" spans="1:3">
      <c r="A653">
        <v>652</v>
      </c>
      <c r="B653">
        <v>10652</v>
      </c>
      <c r="C653">
        <v>20652</v>
      </c>
    </row>
    <row r="654" spans="1:3">
      <c r="A654">
        <v>653</v>
      </c>
      <c r="B654">
        <v>10653</v>
      </c>
      <c r="C654">
        <v>20653</v>
      </c>
    </row>
    <row r="655" spans="1:3">
      <c r="A655">
        <v>654</v>
      </c>
      <c r="B655">
        <v>10654</v>
      </c>
      <c r="C655">
        <v>20654</v>
      </c>
    </row>
    <row r="656" spans="1:3">
      <c r="A656">
        <v>655</v>
      </c>
      <c r="B656">
        <v>10655</v>
      </c>
      <c r="C656">
        <v>20655</v>
      </c>
    </row>
    <row r="657" spans="1:3">
      <c r="A657">
        <v>656</v>
      </c>
      <c r="B657">
        <v>10656</v>
      </c>
      <c r="C657">
        <v>20656</v>
      </c>
    </row>
    <row r="658" spans="1:3">
      <c r="A658">
        <v>657</v>
      </c>
      <c r="B658">
        <v>10657</v>
      </c>
      <c r="C658">
        <v>20657</v>
      </c>
    </row>
    <row r="659" spans="1:3">
      <c r="A659">
        <v>658</v>
      </c>
      <c r="B659">
        <v>10658</v>
      </c>
      <c r="C659">
        <v>20658</v>
      </c>
    </row>
    <row r="660" spans="1:3">
      <c r="A660">
        <v>659</v>
      </c>
      <c r="B660">
        <v>10659</v>
      </c>
      <c r="C660">
        <v>20659</v>
      </c>
    </row>
    <row r="661" spans="1:3">
      <c r="A661">
        <v>660</v>
      </c>
      <c r="B661">
        <v>10660</v>
      </c>
      <c r="C661">
        <v>20660</v>
      </c>
    </row>
    <row r="662" spans="1:3">
      <c r="A662">
        <v>661</v>
      </c>
      <c r="B662">
        <v>10661</v>
      </c>
      <c r="C662">
        <v>20661</v>
      </c>
    </row>
    <row r="663" spans="1:3">
      <c r="A663">
        <v>662</v>
      </c>
      <c r="B663">
        <v>10662</v>
      </c>
      <c r="C663">
        <v>20662</v>
      </c>
    </row>
    <row r="664" spans="1:3">
      <c r="A664">
        <v>663</v>
      </c>
      <c r="B664">
        <v>10663</v>
      </c>
      <c r="C664">
        <v>20663</v>
      </c>
    </row>
    <row r="665" spans="1:3">
      <c r="A665">
        <v>664</v>
      </c>
      <c r="B665">
        <v>10664</v>
      </c>
      <c r="C665">
        <v>20664</v>
      </c>
    </row>
    <row r="666" spans="1:3">
      <c r="A666">
        <v>665</v>
      </c>
      <c r="B666">
        <v>10665</v>
      </c>
      <c r="C666">
        <v>20665</v>
      </c>
    </row>
    <row r="667" spans="1:3">
      <c r="A667">
        <v>666</v>
      </c>
      <c r="B667">
        <v>10666</v>
      </c>
      <c r="C667">
        <v>20666</v>
      </c>
    </row>
    <row r="668" spans="1:3">
      <c r="A668">
        <v>667</v>
      </c>
      <c r="B668">
        <v>10667</v>
      </c>
      <c r="C668">
        <v>20667</v>
      </c>
    </row>
    <row r="669" spans="1:3">
      <c r="A669">
        <v>668</v>
      </c>
      <c r="B669">
        <v>10668</v>
      </c>
      <c r="C669">
        <v>20668</v>
      </c>
    </row>
    <row r="670" spans="1:3">
      <c r="A670">
        <v>669</v>
      </c>
      <c r="B670">
        <v>10669</v>
      </c>
      <c r="C670">
        <v>20669</v>
      </c>
    </row>
    <row r="671" spans="1:3">
      <c r="A671">
        <v>670</v>
      </c>
      <c r="B671">
        <v>10670</v>
      </c>
      <c r="C671">
        <v>20670</v>
      </c>
    </row>
    <row r="672" spans="1:3">
      <c r="A672">
        <v>671</v>
      </c>
      <c r="B672">
        <v>10671</v>
      </c>
      <c r="C672">
        <v>20671</v>
      </c>
    </row>
    <row r="673" spans="1:3">
      <c r="A673">
        <v>672</v>
      </c>
      <c r="B673">
        <v>10672</v>
      </c>
      <c r="C673">
        <v>20672</v>
      </c>
    </row>
    <row r="674" spans="1:3">
      <c r="A674">
        <v>673</v>
      </c>
      <c r="B674">
        <v>10673</v>
      </c>
      <c r="C674">
        <v>20673</v>
      </c>
    </row>
    <row r="675" spans="1:3">
      <c r="A675">
        <v>674</v>
      </c>
      <c r="B675">
        <v>10674</v>
      </c>
      <c r="C675">
        <v>20674</v>
      </c>
    </row>
    <row r="676" spans="1:3">
      <c r="A676">
        <v>675</v>
      </c>
      <c r="B676">
        <v>10675</v>
      </c>
      <c r="C676">
        <v>20675</v>
      </c>
    </row>
    <row r="677" spans="1:3">
      <c r="A677">
        <v>676</v>
      </c>
      <c r="B677">
        <v>10676</v>
      </c>
      <c r="C677">
        <v>20676</v>
      </c>
    </row>
    <row r="678" spans="1:3">
      <c r="A678">
        <v>677</v>
      </c>
      <c r="B678">
        <v>10677</v>
      </c>
      <c r="C678">
        <v>20677</v>
      </c>
    </row>
    <row r="679" spans="1:3">
      <c r="A679">
        <v>678</v>
      </c>
      <c r="B679">
        <v>10678</v>
      </c>
      <c r="C679">
        <v>20678</v>
      </c>
    </row>
    <row r="680" spans="1:3">
      <c r="A680">
        <v>679</v>
      </c>
      <c r="B680">
        <v>10679</v>
      </c>
      <c r="C680">
        <v>20679</v>
      </c>
    </row>
    <row r="681" spans="1:3">
      <c r="A681">
        <v>680</v>
      </c>
      <c r="B681">
        <v>10680</v>
      </c>
      <c r="C681">
        <v>20680</v>
      </c>
    </row>
    <row r="682" spans="1:3">
      <c r="A682">
        <v>681</v>
      </c>
      <c r="B682">
        <v>10681</v>
      </c>
      <c r="C682">
        <v>20681</v>
      </c>
    </row>
    <row r="683" spans="1:3">
      <c r="A683">
        <v>682</v>
      </c>
      <c r="B683">
        <v>10682</v>
      </c>
      <c r="C683">
        <v>20682</v>
      </c>
    </row>
    <row r="684" spans="1:3">
      <c r="A684">
        <v>683</v>
      </c>
      <c r="B684">
        <v>10683</v>
      </c>
      <c r="C684">
        <v>20683</v>
      </c>
    </row>
    <row r="685" spans="1:3">
      <c r="A685">
        <v>684</v>
      </c>
      <c r="B685">
        <v>10684</v>
      </c>
      <c r="C685">
        <v>20684</v>
      </c>
    </row>
    <row r="686" spans="1:3">
      <c r="A686">
        <v>685</v>
      </c>
      <c r="B686">
        <v>10685</v>
      </c>
      <c r="C686">
        <v>20685</v>
      </c>
    </row>
    <row r="687" spans="1:3">
      <c r="A687">
        <v>686</v>
      </c>
      <c r="B687">
        <v>10686</v>
      </c>
      <c r="C687">
        <v>20686</v>
      </c>
    </row>
    <row r="688" spans="1:3">
      <c r="A688">
        <v>687</v>
      </c>
      <c r="B688">
        <v>10687</v>
      </c>
      <c r="C688">
        <v>20687</v>
      </c>
    </row>
    <row r="689" spans="1:3">
      <c r="A689">
        <v>688</v>
      </c>
      <c r="B689">
        <v>10688</v>
      </c>
      <c r="C689">
        <v>20688</v>
      </c>
    </row>
    <row r="690" spans="1:3">
      <c r="A690">
        <v>689</v>
      </c>
      <c r="B690">
        <v>10689</v>
      </c>
      <c r="C690">
        <v>20689</v>
      </c>
    </row>
    <row r="691" spans="1:3">
      <c r="A691">
        <v>690</v>
      </c>
      <c r="B691">
        <v>10690</v>
      </c>
      <c r="C691">
        <v>20690</v>
      </c>
    </row>
    <row r="692" spans="1:3">
      <c r="A692">
        <v>691</v>
      </c>
      <c r="B692">
        <v>10691</v>
      </c>
      <c r="C692">
        <v>20691</v>
      </c>
    </row>
    <row r="693" spans="1:3">
      <c r="A693">
        <v>692</v>
      </c>
      <c r="B693">
        <v>10692</v>
      </c>
      <c r="C693">
        <v>20692</v>
      </c>
    </row>
    <row r="694" spans="1:3">
      <c r="A694">
        <v>693</v>
      </c>
      <c r="B694">
        <v>10693</v>
      </c>
      <c r="C694">
        <v>20693</v>
      </c>
    </row>
    <row r="695" spans="1:3">
      <c r="A695">
        <v>694</v>
      </c>
      <c r="B695">
        <v>10694</v>
      </c>
      <c r="C695">
        <v>20694</v>
      </c>
    </row>
    <row r="696" spans="1:3">
      <c r="A696">
        <v>695</v>
      </c>
      <c r="B696">
        <v>10695</v>
      </c>
      <c r="C696">
        <v>20695</v>
      </c>
    </row>
    <row r="697" spans="1:3">
      <c r="A697">
        <v>696</v>
      </c>
      <c r="B697">
        <v>10696</v>
      </c>
      <c r="C697">
        <v>20696</v>
      </c>
    </row>
    <row r="698" spans="1:3">
      <c r="A698">
        <v>697</v>
      </c>
      <c r="B698">
        <v>10697</v>
      </c>
      <c r="C698">
        <v>20697</v>
      </c>
    </row>
    <row r="699" spans="1: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BB48-15F6-4D51-AC4A-7E97BCD35861}">
  <dimension ref="A1:AO721"/>
  <sheetViews>
    <sheetView workbookViewId="0">
      <pane xSplit="2" ySplit="1" topLeftCell="W2" activePane="bottomRight" state="frozen"/>
      <selection activeCell="N1" sqref="N1"/>
      <selection pane="topRight" activeCell="N1" sqref="N1"/>
      <selection pane="bottomLeft" activeCell="N1" sqref="N1"/>
      <selection pane="bottomRight" activeCell="AO4" sqref="AO4"/>
    </sheetView>
  </sheetViews>
  <sheetFormatPr defaultRowHeight="16.5" outlineLevelCol="1"/>
  <cols>
    <col min="2" max="2" width="19.5" customWidth="1" outlineLevel="1"/>
    <col min="4" max="5" width="9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15" max="15" width="6.625" customWidth="1" outlineLevel="1"/>
    <col min="16" max="16" width="6.625" customWidth="1"/>
    <col min="18" max="18" width="14.75" customWidth="1"/>
    <col min="21" max="21" width="14.75" customWidth="1"/>
    <col min="23" max="29" width="9" customWidth="1" outlineLevel="1"/>
    <col min="31" max="32" width="9" customWidth="1" outlineLevel="1"/>
    <col min="34" max="34" width="9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1" ht="27" customHeight="1">
      <c r="A1" s="4" t="s">
        <v>98</v>
      </c>
      <c r="B1" t="s">
        <v>378</v>
      </c>
      <c r="C1" t="s">
        <v>99</v>
      </c>
      <c r="D1" s="5" t="s">
        <v>379</v>
      </c>
      <c r="E1" s="5" t="s">
        <v>413</v>
      </c>
      <c r="F1" s="5" t="s">
        <v>380</v>
      </c>
      <c r="G1" s="6" t="s">
        <v>381</v>
      </c>
      <c r="H1" s="5" t="s">
        <v>382</v>
      </c>
      <c r="I1" s="5" t="s">
        <v>383</v>
      </c>
      <c r="J1" s="6" t="s">
        <v>384</v>
      </c>
      <c r="K1" s="5" t="s">
        <v>385</v>
      </c>
      <c r="L1" s="6" t="s">
        <v>381</v>
      </c>
      <c r="M1" s="5" t="s">
        <v>386</v>
      </c>
      <c r="N1" s="5" t="s">
        <v>387</v>
      </c>
      <c r="O1" s="5" t="s">
        <v>388</v>
      </c>
      <c r="P1" s="6" t="s">
        <v>389</v>
      </c>
      <c r="Q1" s="6" t="s">
        <v>414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4" t="s">
        <v>395</v>
      </c>
      <c r="X1" s="4" t="s">
        <v>396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E1" t="s">
        <v>397</v>
      </c>
      <c r="AF1" t="s">
        <v>398</v>
      </c>
      <c r="AH1" t="s">
        <v>399</v>
      </c>
      <c r="AJ1" t="s">
        <v>400</v>
      </c>
      <c r="AL1" t="s">
        <v>401</v>
      </c>
      <c r="AN1" t="s">
        <v>418</v>
      </c>
    </row>
    <row r="2" spans="1:41">
      <c r="A2">
        <v>1</v>
      </c>
      <c r="B2" t="str">
        <f>VLOOKUP(A2,BossBattleTable!$A:$C,MATCH(BossBattleTable!$C$1,BossBattleTable!$A$1:$C$1,0),0)</f>
        <v>SpiritKing</v>
      </c>
      <c r="C2">
        <f t="shared" ref="C2:C65" ca="1" si="0">IF(A2&lt;&gt;OFFSET(A2,-1,0),1,OFFSET(C2,-1,0)+1)</f>
        <v>1</v>
      </c>
      <c r="D2">
        <f>A2</f>
        <v>1</v>
      </c>
      <c r="E2">
        <f ca="1">C2</f>
        <v>1</v>
      </c>
      <c r="F2" t="str">
        <f t="shared" ref="F2:F5" ca="1" si="1">IF(ISBLANK(G2),"",
VLOOKUP(G2,OFFSET(INDIRECT("$A:$B"),0,MATCH(G$1&amp;"_Verify",INDIRECT("$1:$1"),0)-1),2,0)
)</f>
        <v>it</v>
      </c>
      <c r="G2" t="s">
        <v>412</v>
      </c>
      <c r="H2" t="s">
        <v>415</v>
      </c>
      <c r="I2">
        <v>1</v>
      </c>
      <c r="J2" t="str">
        <f t="shared" ref="J2:J5" si="2">IF(G2="장비1상자",
  IF(OR(H2&gt;3,I2&gt;5),"장비이상",""),
IF(H2="GO",
  IF(I2&lt;100,"골드이상",""),
IF(H2="EN",
  IF(I2&gt;29,"에너지너무많음",
  IF(I2&gt;9,"에너지다소많음","")),"")))</f>
        <v/>
      </c>
      <c r="K2" t="str">
        <f t="shared" ref="K2:K5" ca="1" si="3">IF(ISBLANK(L2),"",
VLOOKUP(L2,OFFSET(INDIRECT("$A:$B"),0,MATCH(L$1&amp;"_Verify",INDIRECT("$1:$1"),0)-1),2,0)
)</f>
        <v/>
      </c>
      <c r="O2">
        <v>625</v>
      </c>
      <c r="P2">
        <f>O2</f>
        <v>625</v>
      </c>
      <c r="Q2" t="str">
        <f t="shared" ref="Q2:Q3" ca="1" si="4">IF(LEN(F2)=0,"",F2)</f>
        <v>it</v>
      </c>
      <c r="R2" t="str">
        <f t="shared" ref="R2:S3" si="5">IF(LEN(H2)=0,"",H2)</f>
        <v>Equip000001</v>
      </c>
      <c r="S2">
        <f t="shared" si="5"/>
        <v>1</v>
      </c>
      <c r="T2" t="str">
        <f t="shared" ref="T2:T3" ca="1" si="6">IF(LEN(K2)=0,"",K2)</f>
        <v/>
      </c>
      <c r="U2" t="str">
        <f t="shared" ref="U2:V3" si="7">IF(LEN(M2)=0,"",M2)</f>
        <v/>
      </c>
      <c r="V2" t="str">
        <f t="shared" si="7"/>
        <v/>
      </c>
      <c r="W2" t="str">
        <f t="shared" ref="W2:W3" ca="1" si="8">IF(ROW()=2,X2,OFFSET(W2,-1,0)&amp;IF(LEN(X2)=0,"",","&amp;X2))</f>
        <v>{"num":1,"diff":1,"tp1":"it","vl1":"Equip000001","cn1":1,"key":625}</v>
      </c>
      <c r="X2" t="str">
        <f ca="1">"{"""&amp;D$1&amp;""":"&amp;D2
&amp;","""&amp;E$1&amp;""":"&amp;E2
&amp;","""&amp;F$1&amp;""":"""&amp;F2&amp;""""
&amp;","""&amp;H$1&amp;""":"""&amp;H2&amp;""""
&amp;","""&amp;I$1&amp;""":"&amp;I2
&amp;IF(LEN(K2)=0,"",","""&amp;K$1&amp;""":"""&amp;K2&amp;"""")
&amp;IF(LEN(M2)=0,"",","""&amp;M$1&amp;""":"""&amp;M2&amp;"""")
&amp;IF(LEN(N2)=0,"",","""&amp;N$1&amp;""":"&amp;N2)
&amp;","""&amp;O$1&amp;""":"&amp;O2&amp;"}"</f>
        <v>{"num":1,"diff":1,"tp1":"it","vl1":"Equip000001","cn1":1,"key":625}</v>
      </c>
      <c r="Y2">
        <f t="shared" ref="Y2:Y3" ca="1" si="9">LEN(X2)</f>
        <v>67</v>
      </c>
      <c r="Z2">
        <f ca="1">IF(ROW()=2,Y2,
IF(OFFSET(Z2,-1,0)+Y2+1&gt;32767,Y2+1,OFFSET(Z2,-1,0)+Y2+1))</f>
        <v>67</v>
      </c>
      <c r="AA2">
        <f t="shared" ref="AA2:AA3" ca="1" si="10">IF(ROW()=2,AC2,OFFSET(AA2,-1,0)+AC2)</f>
        <v>0</v>
      </c>
      <c r="AB2" t="str">
        <f t="shared" ref="AB2:AB3" ca="1" si="11">IF(ROW()=2,X2,
IF(OFFSET(Z2,-1,0)+Y2+1&gt;32767,","&amp;X2,OFFSET(AB2,-1,0)&amp;IF(LEN(X2)=0,"",","&amp;X2)))</f>
        <v>{"num":1,"diff":1,"tp1":"it","vl1":"Equip000001","cn1":1,"key":625}</v>
      </c>
      <c r="AC2">
        <f t="shared" ref="AC2:AC3" ca="1" si="12">IF(Z2&gt;OFFSET(Z2,1,0),1,0)</f>
        <v>0</v>
      </c>
      <c r="AE2" t="s">
        <v>404</v>
      </c>
      <c r="AF2" t="s">
        <v>405</v>
      </c>
      <c r="AH2" t="s">
        <v>403</v>
      </c>
      <c r="AJ2" t="s">
        <v>406</v>
      </c>
      <c r="AL2" t="s">
        <v>407</v>
      </c>
      <c r="AN2" t="str">
        <f ca="1">"["&amp;
IF(LEFT(OFFSET(W1,COUNTA(W:W)-1,0),1)=",",SUBSTITUTE(OFFSET(W1,COUNTA(W:W)-1,0),",","",1),OFFSET(W1,COUNTA(W:W)-1,0))
&amp;"]"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</v>
      </c>
    </row>
    <row r="3" spans="1:41">
      <c r="A3">
        <v>1</v>
      </c>
      <c r="B3" t="str">
        <f>VLOOKUP(A3,BossBattleTable!$A:$C,MATCH(BossBattleTable!$C$1,BossBattleTable!$A$1:$C$1,0),0)</f>
        <v>SpiritKing</v>
      </c>
      <c r="C3">
        <f t="shared" ca="1" si="0"/>
        <v>2</v>
      </c>
      <c r="D3">
        <f t="shared" ref="D3:D31" si="13">A3</f>
        <v>1</v>
      </c>
      <c r="E3">
        <f t="shared" ref="E3:E31" ca="1" si="14">C3</f>
        <v>2</v>
      </c>
      <c r="F3" t="str">
        <f t="shared" ca="1" si="1"/>
        <v>cu</v>
      </c>
      <c r="G3" t="s">
        <v>402</v>
      </c>
      <c r="H3" t="s">
        <v>108</v>
      </c>
      <c r="I3">
        <v>5</v>
      </c>
      <c r="J3" t="str">
        <f t="shared" si="2"/>
        <v/>
      </c>
      <c r="K3" t="str">
        <f t="shared" ca="1" si="3"/>
        <v/>
      </c>
      <c r="O3">
        <v>848</v>
      </c>
      <c r="P3">
        <f t="shared" ref="P3:P66" si="15">O3</f>
        <v>848</v>
      </c>
      <c r="Q3" t="str">
        <f t="shared" ca="1" si="4"/>
        <v>cu</v>
      </c>
      <c r="R3" t="str">
        <f t="shared" si="5"/>
        <v>DI</v>
      </c>
      <c r="S3">
        <f t="shared" si="5"/>
        <v>5</v>
      </c>
      <c r="T3" t="str">
        <f t="shared" ca="1" si="6"/>
        <v/>
      </c>
      <c r="U3" t="str">
        <f t="shared" si="7"/>
        <v/>
      </c>
      <c r="V3" t="str">
        <f t="shared" si="7"/>
        <v/>
      </c>
      <c r="W3" t="str">
        <f t="shared" ca="1" si="8"/>
        <v>{"num":1,"diff":1,"tp1":"it","vl1":"Equip000001","cn1":1,"key":625},{"num":1,"diff":2,"tp1":"cu","vl1":"DI","cn1":5,"key":848}</v>
      </c>
      <c r="X3" t="str">
        <f t="shared" ref="X3:X66" ca="1" si="16">"{"""&amp;D$1&amp;""":"&amp;D3
&amp;","""&amp;E$1&amp;""":"&amp;E3
&amp;","""&amp;F$1&amp;""":"""&amp;F3&amp;""""
&amp;","""&amp;H$1&amp;""":"""&amp;H3&amp;""""
&amp;","""&amp;I$1&amp;""":"&amp;I3
&amp;IF(LEN(K3)=0,"",","""&amp;K$1&amp;""":"""&amp;K3&amp;"""")
&amp;IF(LEN(M3)=0,"",","""&amp;M$1&amp;""":"""&amp;M3&amp;"""")
&amp;IF(LEN(N3)=0,"",","""&amp;N$1&amp;""":"&amp;N3)
&amp;","""&amp;O$1&amp;""":"&amp;O3&amp;"}"</f>
        <v>{"num":1,"diff":2,"tp1":"cu","vl1":"DI","cn1":5,"key":848}</v>
      </c>
      <c r="Y3">
        <f t="shared" ca="1" si="9"/>
        <v>58</v>
      </c>
      <c r="Z3">
        <f t="shared" ref="Z3" ca="1" si="17">IF(ROW()=2,Y3,
IF(OFFSET(Z3,-1,0)+Y3+1&gt;32767,Y3+1,OFFSET(Z3,-1,0)+Y3+1))</f>
        <v>126</v>
      </c>
      <c r="AA3">
        <f t="shared" ca="1" si="10"/>
        <v>0</v>
      </c>
      <c r="AB3" t="str">
        <f t="shared" ca="1" si="11"/>
        <v>{"num":1,"diff":1,"tp1":"it","vl1":"Equip000001","cn1":1,"key":625},{"num":1,"diff":2,"tp1":"cu","vl1":"DI","cn1":5,"key":848}</v>
      </c>
      <c r="AC3">
        <f t="shared" ca="1" si="12"/>
        <v>0</v>
      </c>
      <c r="AE3" t="s">
        <v>408</v>
      </c>
      <c r="AF3" t="s">
        <v>409</v>
      </c>
      <c r="AH3" t="s">
        <v>355</v>
      </c>
      <c r="AJ3" t="s">
        <v>410</v>
      </c>
    </row>
    <row r="4" spans="1:41">
      <c r="A4">
        <v>1</v>
      </c>
      <c r="B4" t="str">
        <f>VLOOKUP(A4,BossBattleTable!$A:$C,MATCH(BossBattleTable!$C$1,BossBattleTable!$A$1:$C$1,0),0)</f>
        <v>SpiritKing</v>
      </c>
      <c r="C4">
        <f t="shared" ca="1" si="0"/>
        <v>3</v>
      </c>
      <c r="D4">
        <f t="shared" si="13"/>
        <v>1</v>
      </c>
      <c r="E4">
        <f t="shared" ca="1" si="14"/>
        <v>3</v>
      </c>
      <c r="F4" t="str">
        <f t="shared" ca="1" si="1"/>
        <v>it</v>
      </c>
      <c r="G4" t="s">
        <v>412</v>
      </c>
      <c r="H4" t="s">
        <v>416</v>
      </c>
      <c r="I4">
        <v>1</v>
      </c>
      <c r="J4" t="str">
        <f t="shared" si="2"/>
        <v/>
      </c>
      <c r="K4" t="str">
        <f t="shared" ca="1" si="3"/>
        <v>it</v>
      </c>
      <c r="L4" t="s">
        <v>412</v>
      </c>
      <c r="M4" t="s">
        <v>417</v>
      </c>
      <c r="N4">
        <v>1</v>
      </c>
      <c r="O4">
        <v>611</v>
      </c>
      <c r="P4">
        <f t="shared" si="15"/>
        <v>611</v>
      </c>
      <c r="Q4" t="str">
        <f t="shared" ref="Q4:Q67" ca="1" si="18">IF(LEN(F4)=0,"",F4)</f>
        <v>it</v>
      </c>
      <c r="R4" t="str">
        <f t="shared" ref="R4:R67" si="19">IF(LEN(H4)=0,"",H4)</f>
        <v>Equip001001</v>
      </c>
      <c r="S4">
        <f t="shared" ref="S4:S67" si="20">IF(LEN(I4)=0,"",I4)</f>
        <v>1</v>
      </c>
      <c r="T4" t="str">
        <f t="shared" ref="T4:T67" ca="1" si="21">IF(LEN(K4)=0,"",K4)</f>
        <v>it</v>
      </c>
      <c r="U4" t="str">
        <f t="shared" ref="U4:U67" si="22">IF(LEN(M4)=0,"",M4)</f>
        <v>Equip002001</v>
      </c>
      <c r="V4">
        <f t="shared" ref="V4:V67" si="23">IF(LEN(N4)=0,"",N4)</f>
        <v>1</v>
      </c>
      <c r="W4" t="str">
        <f t="shared" ref="W4:W67" ca="1" si="24">IF(ROW()=2,X4,OFFSET(W4,-1,0)&amp;IF(LEN(X4)=0,"",","&amp;X4))</f>
        <v>{"num":1,"diff":1,"tp1":"it","vl1":"Equip000001","cn1":1,"key":625},{"num":1,"diff":2,"tp1":"cu","vl1":"DI","cn1":5,"key":848},{"num":1,"diff":3,"tp1":"it","vl1":"Equip001001","cn1":1,"tp2":"it","vl2":"Equip002001","cn2":1,"key":611}</v>
      </c>
      <c r="X4" t="str">
        <f t="shared" ca="1" si="16"/>
        <v>{"num":1,"diff":3,"tp1":"it","vl1":"Equip001001","cn1":1,"tp2":"it","vl2":"Equip002001","cn2":1,"key":611}</v>
      </c>
      <c r="Y4">
        <f t="shared" ref="Y4:Y67" ca="1" si="25">LEN(X4)</f>
        <v>106</v>
      </c>
      <c r="Z4">
        <f t="shared" ref="Z4:Z67" ca="1" si="26">IF(ROW()=2,Y4,
IF(OFFSET(Z4,-1,0)+Y4+1&gt;32767,Y4+1,OFFSET(Z4,-1,0)+Y4+1))</f>
        <v>233</v>
      </c>
      <c r="AA4">
        <f t="shared" ref="AA4:AA67" ca="1" si="27">IF(ROW()=2,AC4,OFFSET(AA4,-1,0)+AC4)</f>
        <v>0</v>
      </c>
      <c r="AB4" t="str">
        <f t="shared" ref="AB4:AB67" ca="1" si="28">IF(ROW()=2,X4,
IF(OFFSET(Z4,-1,0)+Y4+1&gt;32767,","&amp;X4,OFFSET(AB4,-1,0)&amp;IF(LEN(X4)=0,"",","&amp;X4)))</f>
        <v>{"num":1,"diff":1,"tp1":"it","vl1":"Equip000001","cn1":1,"key":625},{"num":1,"diff":2,"tp1":"cu","vl1":"DI","cn1":5,"key":848},{"num":1,"diff":3,"tp1":"it","vl1":"Equip001001","cn1":1,"tp2":"it","vl2":"Equip002001","cn2":1,"key":611}</v>
      </c>
      <c r="AC4">
        <f t="shared" ref="AC4:AC67" ca="1" si="29">IF(Z4&gt;OFFSET(Z4,1,0),1,0)</f>
        <v>0</v>
      </c>
      <c r="AH4" t="s">
        <v>411</v>
      </c>
      <c r="AN4">
        <v>1</v>
      </c>
      <c r="AO4" t="str">
        <f ca="1">IF(MAX(AA:AA)&lt;AN4,"",
IF(AN4=1,"["&amp;VLOOKUP(AN4,AA:AB,2,0),
IF(MAX(AA:AA)=AN4,VLOOKUP(AN4,AA:AB,2,0)&amp;"]",
VLOOKUP(AN4,AA:AB,2,0))))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</row>
    <row r="5" spans="1:41">
      <c r="A5">
        <v>1</v>
      </c>
      <c r="B5" t="str">
        <f>VLOOKUP(A5,BossBattleTable!$A:$C,MATCH(BossBattleTable!$C$1,BossBattleTable!$A$1:$C$1,0),0)</f>
        <v>SpiritKing</v>
      </c>
      <c r="C5">
        <f t="shared" ca="1" si="0"/>
        <v>4</v>
      </c>
      <c r="D5">
        <f t="shared" ref="D5:D30" si="30">A5</f>
        <v>1</v>
      </c>
      <c r="E5">
        <f t="shared" ref="E5:E30" ca="1" si="31">C5</f>
        <v>4</v>
      </c>
      <c r="F5" t="str">
        <f t="shared" ca="1" si="1"/>
        <v>cu</v>
      </c>
      <c r="G5" t="s">
        <v>402</v>
      </c>
      <c r="H5" t="s">
        <v>191</v>
      </c>
      <c r="I5">
        <v>30</v>
      </c>
      <c r="J5" t="str">
        <f t="shared" si="2"/>
        <v>에너지너무많음</v>
      </c>
      <c r="K5" t="str">
        <f t="shared" ca="1" si="3"/>
        <v>cu</v>
      </c>
      <c r="L5" t="s">
        <v>402</v>
      </c>
      <c r="M5" t="s">
        <v>375</v>
      </c>
      <c r="N5">
        <v>5000</v>
      </c>
      <c r="O5">
        <v>346</v>
      </c>
      <c r="P5">
        <f t="shared" si="15"/>
        <v>346</v>
      </c>
      <c r="Q5" t="str">
        <f t="shared" ca="1" si="18"/>
        <v>cu</v>
      </c>
      <c r="R5" t="str">
        <f t="shared" si="19"/>
        <v>EN</v>
      </c>
      <c r="S5">
        <f t="shared" si="20"/>
        <v>30</v>
      </c>
      <c r="T5" t="str">
        <f t="shared" ca="1" si="21"/>
        <v>cu</v>
      </c>
      <c r="U5" t="str">
        <f t="shared" si="22"/>
        <v>GO</v>
      </c>
      <c r="V5">
        <f t="shared" si="23"/>
        <v>5000</v>
      </c>
      <c r="W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X5" t="str">
        <f t="shared" ca="1" si="16"/>
        <v>{"num":1,"diff":4,"tp1":"cu","vl1":"EN","cn1":30,"tp2":"cu","vl2":"GO","cn2":5000,"key":346}</v>
      </c>
      <c r="Y5">
        <f t="shared" ca="1" si="25"/>
        <v>92</v>
      </c>
      <c r="Z5">
        <f t="shared" ca="1" si="26"/>
        <v>326</v>
      </c>
      <c r="AA5">
        <f t="shared" ca="1" si="27"/>
        <v>0</v>
      </c>
      <c r="AB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AC5">
        <f t="shared" ca="1" si="29"/>
        <v>0</v>
      </c>
      <c r="AN5">
        <v>2</v>
      </c>
      <c r="AO5" t="str">
        <f ca="1">IF(MAX(AA:AA)&lt;AN5,"",
IF(AN5=1,"["&amp;VLOOKUP(AN5,AA:AB,2,0),
IF(MAX(AA:AA)=AN5,VLOOKUP(AN5,AA:AB,2,0)&amp;"]",
VLOOKUP(AN5,AA:AB,2,0))))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]</v>
      </c>
    </row>
    <row r="6" spans="1:41">
      <c r="A6">
        <v>1</v>
      </c>
      <c r="B6" t="str">
        <f>VLOOKUP(A6,BossBattleTable!$A:$C,MATCH(BossBattleTable!$C$1,BossBattleTable!$A$1:$C$1,0),0)</f>
        <v>SpiritKing</v>
      </c>
      <c r="C6">
        <f t="shared" ca="1" si="0"/>
        <v>5</v>
      </c>
      <c r="D6">
        <f t="shared" si="30"/>
        <v>1</v>
      </c>
      <c r="E6">
        <f t="shared" ca="1" si="31"/>
        <v>5</v>
      </c>
      <c r="F6" t="str">
        <f t="shared" ref="F6:F69" ca="1" si="32">IF(ISBLANK(G6),"",
VLOOKUP(G6,OFFSET(INDIRECT("$A:$B"),0,MATCH(G$1&amp;"_Verify",INDIRECT("$1:$1"),0)-1),2,0)
)</f>
        <v>it</v>
      </c>
      <c r="G6" t="s">
        <v>412</v>
      </c>
      <c r="H6" t="s">
        <v>415</v>
      </c>
      <c r="I6">
        <v>1</v>
      </c>
      <c r="J6" t="str">
        <f t="shared" ref="J6:J69" si="33">IF(G6="장비1상자",
  IF(OR(H6&gt;3,I6&gt;5),"장비이상",""),
IF(H6="GO",
  IF(I6&lt;100,"골드이상",""),
IF(H6="EN",
  IF(I6&gt;29,"에너지너무많음",
  IF(I6&gt;9,"에너지다소많음","")),"")))</f>
        <v/>
      </c>
      <c r="K6" t="str">
        <f t="shared" ref="K6:K69" ca="1" si="34">IF(ISBLANK(L6),"",
VLOOKUP(L6,OFFSET(INDIRECT("$A:$B"),0,MATCH(L$1&amp;"_Verify",INDIRECT("$1:$1"),0)-1),2,0)
)</f>
        <v/>
      </c>
      <c r="O6">
        <v>346</v>
      </c>
      <c r="P6">
        <f t="shared" si="15"/>
        <v>346</v>
      </c>
      <c r="Q6" t="str">
        <f t="shared" ca="1" si="18"/>
        <v>it</v>
      </c>
      <c r="R6" t="str">
        <f t="shared" si="19"/>
        <v>Equip000001</v>
      </c>
      <c r="S6">
        <f t="shared" si="20"/>
        <v>1</v>
      </c>
      <c r="T6" t="str">
        <f t="shared" ca="1" si="21"/>
        <v/>
      </c>
      <c r="U6" t="str">
        <f t="shared" si="22"/>
        <v/>
      </c>
      <c r="V6" t="str">
        <f t="shared" si="23"/>
        <v/>
      </c>
      <c r="W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X6" t="str">
        <f t="shared" ca="1" si="16"/>
        <v>{"num":1,"diff":5,"tp1":"it","vl1":"Equip000001","cn1":1,"key":346}</v>
      </c>
      <c r="Y6">
        <f t="shared" ca="1" si="25"/>
        <v>67</v>
      </c>
      <c r="Z6">
        <f t="shared" ca="1" si="26"/>
        <v>394</v>
      </c>
      <c r="AA6">
        <f t="shared" ca="1" si="27"/>
        <v>0</v>
      </c>
      <c r="AB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AC6">
        <f t="shared" ca="1" si="29"/>
        <v>0</v>
      </c>
      <c r="AN6">
        <v>3</v>
      </c>
      <c r="AO6" t="str">
        <f ca="1">IF(MAX(AA:AA)&lt;AN6,"",
IF(AN6=1,"["&amp;VLOOKUP(AN6,AA:AB,2,0),
IF(MAX(AA:AA)=AN6,VLOOKUP(AN6,AA:AB,2,0)&amp;"]",
VLOOKUP(AN6,AA:AB,2,0))))</f>
        <v/>
      </c>
    </row>
    <row r="7" spans="1:41">
      <c r="A7">
        <v>1</v>
      </c>
      <c r="B7" t="str">
        <f>VLOOKUP(A7,BossBattleTable!$A:$C,MATCH(BossBattleTable!$C$1,BossBattleTable!$A$1:$C$1,0),0)</f>
        <v>SpiritKing</v>
      </c>
      <c r="C7">
        <f t="shared" ca="1" si="0"/>
        <v>6</v>
      </c>
      <c r="D7">
        <f t="shared" si="30"/>
        <v>1</v>
      </c>
      <c r="E7">
        <f t="shared" ca="1" si="31"/>
        <v>6</v>
      </c>
      <c r="F7" t="str">
        <f t="shared" ca="1" si="32"/>
        <v>cu</v>
      </c>
      <c r="G7" t="s">
        <v>402</v>
      </c>
      <c r="H7" t="s">
        <v>108</v>
      </c>
      <c r="I7">
        <v>5</v>
      </c>
      <c r="J7" t="str">
        <f t="shared" si="33"/>
        <v/>
      </c>
      <c r="K7" t="str">
        <f t="shared" ca="1" si="34"/>
        <v/>
      </c>
      <c r="O7">
        <v>640</v>
      </c>
      <c r="P7">
        <f t="shared" si="15"/>
        <v>640</v>
      </c>
      <c r="Q7" t="str">
        <f t="shared" ca="1" si="18"/>
        <v>cu</v>
      </c>
      <c r="R7" t="str">
        <f t="shared" si="19"/>
        <v>DI</v>
      </c>
      <c r="S7">
        <f t="shared" si="20"/>
        <v>5</v>
      </c>
      <c r="T7" t="str">
        <f t="shared" ca="1" si="21"/>
        <v/>
      </c>
      <c r="U7" t="str">
        <f t="shared" si="22"/>
        <v/>
      </c>
      <c r="V7" t="str">
        <f t="shared" si="23"/>
        <v/>
      </c>
      <c r="W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X7" t="str">
        <f t="shared" ca="1" si="16"/>
        <v>{"num":1,"diff":6,"tp1":"cu","vl1":"DI","cn1":5,"key":640}</v>
      </c>
      <c r="Y7">
        <f t="shared" ca="1" si="25"/>
        <v>58</v>
      </c>
      <c r="Z7">
        <f t="shared" ca="1" si="26"/>
        <v>453</v>
      </c>
      <c r="AA7">
        <f t="shared" ca="1" si="27"/>
        <v>0</v>
      </c>
      <c r="AB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AC7">
        <f t="shared" ca="1" si="29"/>
        <v>0</v>
      </c>
      <c r="AN7">
        <v>4</v>
      </c>
      <c r="AO7" t="str">
        <f t="shared" ref="AO7" ca="1" si="35">IF(MAX(AA:AA)&lt;AN7,"",
IF(AN7=1,"{"&amp;VLOOKUP(AN7,AA:AB,2,0),
IF(MAX(AA:AA)=AN7,VLOOKUP(AN7,AA:AB,2,0)&amp;"}",
VLOOKUP(AN7,AA:AB,2,0))))</f>
        <v/>
      </c>
    </row>
    <row r="8" spans="1:41">
      <c r="A8">
        <v>1</v>
      </c>
      <c r="B8" t="str">
        <f>VLOOKUP(A8,BossBattleTable!$A:$C,MATCH(BossBattleTable!$C$1,BossBattleTable!$A$1:$C$1,0),0)</f>
        <v>SpiritKing</v>
      </c>
      <c r="C8">
        <f t="shared" ca="1" si="0"/>
        <v>7</v>
      </c>
      <c r="D8">
        <f t="shared" si="30"/>
        <v>1</v>
      </c>
      <c r="E8">
        <f t="shared" ca="1" si="31"/>
        <v>7</v>
      </c>
      <c r="F8" t="str">
        <f t="shared" ca="1" si="32"/>
        <v>it</v>
      </c>
      <c r="G8" t="s">
        <v>412</v>
      </c>
      <c r="H8" t="s">
        <v>416</v>
      </c>
      <c r="I8">
        <v>1</v>
      </c>
      <c r="J8" t="str">
        <f t="shared" si="33"/>
        <v/>
      </c>
      <c r="K8" t="str">
        <f t="shared" ca="1" si="34"/>
        <v>it</v>
      </c>
      <c r="L8" t="s">
        <v>412</v>
      </c>
      <c r="M8" t="s">
        <v>417</v>
      </c>
      <c r="N8">
        <v>1</v>
      </c>
      <c r="O8">
        <v>805</v>
      </c>
      <c r="P8">
        <f t="shared" si="15"/>
        <v>805</v>
      </c>
      <c r="Q8" t="str">
        <f t="shared" ca="1" si="18"/>
        <v>it</v>
      </c>
      <c r="R8" t="str">
        <f t="shared" si="19"/>
        <v>Equip001001</v>
      </c>
      <c r="S8">
        <f t="shared" si="20"/>
        <v>1</v>
      </c>
      <c r="T8" t="str">
        <f t="shared" ca="1" si="21"/>
        <v>it</v>
      </c>
      <c r="U8" t="str">
        <f t="shared" si="22"/>
        <v>Equip002001</v>
      </c>
      <c r="V8">
        <f t="shared" si="23"/>
        <v>1</v>
      </c>
      <c r="W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X8" t="str">
        <f t="shared" ca="1" si="16"/>
        <v>{"num":1,"diff":7,"tp1":"it","vl1":"Equip001001","cn1":1,"tp2":"it","vl2":"Equip002001","cn2":1,"key":805}</v>
      </c>
      <c r="Y8">
        <f t="shared" ca="1" si="25"/>
        <v>106</v>
      </c>
      <c r="Z8">
        <f t="shared" ca="1" si="26"/>
        <v>560</v>
      </c>
      <c r="AA8">
        <f t="shared" ca="1" si="27"/>
        <v>0</v>
      </c>
      <c r="AB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AC8">
        <f t="shared" ca="1" si="29"/>
        <v>0</v>
      </c>
      <c r="AN8">
        <v>5</v>
      </c>
    </row>
    <row r="9" spans="1:41">
      <c r="A9">
        <v>1</v>
      </c>
      <c r="B9" t="str">
        <f>VLOOKUP(A9,BossBattleTable!$A:$C,MATCH(BossBattleTable!$C$1,BossBattleTable!$A$1:$C$1,0),0)</f>
        <v>SpiritKing</v>
      </c>
      <c r="C9">
        <f t="shared" ca="1" si="0"/>
        <v>8</v>
      </c>
      <c r="D9">
        <f t="shared" si="30"/>
        <v>1</v>
      </c>
      <c r="E9">
        <f t="shared" ca="1" si="31"/>
        <v>8</v>
      </c>
      <c r="F9" t="str">
        <f t="shared" ca="1" si="32"/>
        <v>cu</v>
      </c>
      <c r="G9" t="s">
        <v>402</v>
      </c>
      <c r="H9" t="s">
        <v>191</v>
      </c>
      <c r="I9">
        <v>30</v>
      </c>
      <c r="J9" t="str">
        <f t="shared" si="33"/>
        <v>에너지너무많음</v>
      </c>
      <c r="K9" t="str">
        <f t="shared" ca="1" si="34"/>
        <v>cu</v>
      </c>
      <c r="L9" t="s">
        <v>402</v>
      </c>
      <c r="M9" t="s">
        <v>375</v>
      </c>
      <c r="N9">
        <v>5000</v>
      </c>
      <c r="O9">
        <v>474</v>
      </c>
      <c r="P9">
        <f t="shared" si="15"/>
        <v>474</v>
      </c>
      <c r="Q9" t="str">
        <f t="shared" ca="1" si="18"/>
        <v>cu</v>
      </c>
      <c r="R9" t="str">
        <f t="shared" si="19"/>
        <v>EN</v>
      </c>
      <c r="S9">
        <f t="shared" si="20"/>
        <v>30</v>
      </c>
      <c r="T9" t="str">
        <f t="shared" ca="1" si="21"/>
        <v>cu</v>
      </c>
      <c r="U9" t="str">
        <f t="shared" si="22"/>
        <v>GO</v>
      </c>
      <c r="V9">
        <f t="shared" si="23"/>
        <v>5000</v>
      </c>
      <c r="W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X9" t="str">
        <f t="shared" ca="1" si="16"/>
        <v>{"num":1,"diff":8,"tp1":"cu","vl1":"EN","cn1":30,"tp2":"cu","vl2":"GO","cn2":5000,"key":474}</v>
      </c>
      <c r="Y9">
        <f t="shared" ca="1" si="25"/>
        <v>92</v>
      </c>
      <c r="Z9">
        <f t="shared" ca="1" si="26"/>
        <v>653</v>
      </c>
      <c r="AA9">
        <f t="shared" ca="1" si="27"/>
        <v>0</v>
      </c>
      <c r="AB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AC9">
        <f t="shared" ca="1" si="29"/>
        <v>0</v>
      </c>
    </row>
    <row r="10" spans="1:41">
      <c r="A10">
        <v>1</v>
      </c>
      <c r="B10" t="str">
        <f>VLOOKUP(A10,BossBattleTable!$A:$C,MATCH(BossBattleTable!$C$1,BossBattleTable!$A$1:$C$1,0),0)</f>
        <v>SpiritKing</v>
      </c>
      <c r="C10">
        <f t="shared" ca="1" si="0"/>
        <v>9</v>
      </c>
      <c r="D10">
        <f t="shared" si="30"/>
        <v>1</v>
      </c>
      <c r="E10">
        <f t="shared" ca="1" si="31"/>
        <v>9</v>
      </c>
      <c r="F10" t="str">
        <f t="shared" ca="1" si="32"/>
        <v>it</v>
      </c>
      <c r="G10" t="s">
        <v>412</v>
      </c>
      <c r="H10" t="s">
        <v>415</v>
      </c>
      <c r="I10">
        <v>1</v>
      </c>
      <c r="J10" t="str">
        <f t="shared" si="33"/>
        <v/>
      </c>
      <c r="K10" t="str">
        <f t="shared" ca="1" si="34"/>
        <v/>
      </c>
      <c r="O10">
        <v>525</v>
      </c>
      <c r="P10">
        <f t="shared" si="15"/>
        <v>525</v>
      </c>
      <c r="Q10" t="str">
        <f t="shared" ca="1" si="18"/>
        <v>it</v>
      </c>
      <c r="R10" t="str">
        <f t="shared" si="19"/>
        <v>Equip000001</v>
      </c>
      <c r="S10">
        <f t="shared" si="20"/>
        <v>1</v>
      </c>
      <c r="T10" t="str">
        <f t="shared" ca="1" si="21"/>
        <v/>
      </c>
      <c r="U10" t="str">
        <f t="shared" si="22"/>
        <v/>
      </c>
      <c r="V10" t="str">
        <f t="shared" si="23"/>
        <v/>
      </c>
      <c r="W1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X10" t="str">
        <f t="shared" ca="1" si="16"/>
        <v>{"num":1,"diff":9,"tp1":"it","vl1":"Equip000001","cn1":1,"key":525}</v>
      </c>
      <c r="Y10">
        <f t="shared" ca="1" si="25"/>
        <v>67</v>
      </c>
      <c r="Z10">
        <f t="shared" ca="1" si="26"/>
        <v>721</v>
      </c>
      <c r="AA10">
        <f t="shared" ca="1" si="27"/>
        <v>0</v>
      </c>
      <c r="AB1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AC10">
        <f t="shared" ca="1" si="29"/>
        <v>0</v>
      </c>
    </row>
    <row r="11" spans="1:41">
      <c r="A11">
        <v>1</v>
      </c>
      <c r="B11" t="str">
        <f>VLOOKUP(A11,BossBattleTable!$A:$C,MATCH(BossBattleTable!$C$1,BossBattleTable!$A$1:$C$1,0),0)</f>
        <v>SpiritKing</v>
      </c>
      <c r="C11">
        <f t="shared" ca="1" si="0"/>
        <v>10</v>
      </c>
      <c r="D11">
        <f t="shared" si="30"/>
        <v>1</v>
      </c>
      <c r="E11">
        <f t="shared" ca="1" si="31"/>
        <v>10</v>
      </c>
      <c r="F11" t="str">
        <f t="shared" ca="1" si="32"/>
        <v>cu</v>
      </c>
      <c r="G11" t="s">
        <v>402</v>
      </c>
      <c r="H11" t="s">
        <v>108</v>
      </c>
      <c r="I11">
        <v>5</v>
      </c>
      <c r="J11" t="str">
        <f t="shared" si="33"/>
        <v/>
      </c>
      <c r="K11" t="str">
        <f t="shared" ca="1" si="34"/>
        <v/>
      </c>
      <c r="O11">
        <v>939</v>
      </c>
      <c r="P11">
        <f t="shared" si="15"/>
        <v>939</v>
      </c>
      <c r="Q11" t="str">
        <f t="shared" ca="1" si="18"/>
        <v>cu</v>
      </c>
      <c r="R11" t="str">
        <f t="shared" si="19"/>
        <v>DI</v>
      </c>
      <c r="S11">
        <f t="shared" si="20"/>
        <v>5</v>
      </c>
      <c r="T11" t="str">
        <f t="shared" ca="1" si="21"/>
        <v/>
      </c>
      <c r="U11" t="str">
        <f t="shared" si="22"/>
        <v/>
      </c>
      <c r="V11" t="str">
        <f t="shared" si="23"/>
        <v/>
      </c>
      <c r="W1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X11" t="str">
        <f t="shared" ca="1" si="16"/>
        <v>{"num":1,"diff":10,"tp1":"cu","vl1":"DI","cn1":5,"key":939}</v>
      </c>
      <c r="Y11">
        <f t="shared" ca="1" si="25"/>
        <v>59</v>
      </c>
      <c r="Z11">
        <f t="shared" ca="1" si="26"/>
        <v>781</v>
      </c>
      <c r="AA11">
        <f t="shared" ca="1" si="27"/>
        <v>0</v>
      </c>
      <c r="AB1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AC11">
        <f t="shared" ca="1" si="29"/>
        <v>0</v>
      </c>
    </row>
    <row r="12" spans="1:41">
      <c r="A12">
        <v>1</v>
      </c>
      <c r="B12" t="str">
        <f>VLOOKUP(A12,BossBattleTable!$A:$C,MATCH(BossBattleTable!$C$1,BossBattleTable!$A$1:$C$1,0),0)</f>
        <v>SpiritKing</v>
      </c>
      <c r="C12">
        <f t="shared" ca="1" si="0"/>
        <v>11</v>
      </c>
      <c r="D12">
        <f t="shared" si="30"/>
        <v>1</v>
      </c>
      <c r="E12">
        <f t="shared" ca="1" si="31"/>
        <v>11</v>
      </c>
      <c r="F12" t="str">
        <f t="shared" ca="1" si="32"/>
        <v>it</v>
      </c>
      <c r="G12" t="s">
        <v>412</v>
      </c>
      <c r="H12" t="s">
        <v>416</v>
      </c>
      <c r="I12">
        <v>1</v>
      </c>
      <c r="J12" t="str">
        <f t="shared" si="33"/>
        <v/>
      </c>
      <c r="K12" t="str">
        <f t="shared" ca="1" si="34"/>
        <v>it</v>
      </c>
      <c r="L12" t="s">
        <v>412</v>
      </c>
      <c r="M12" t="s">
        <v>417</v>
      </c>
      <c r="N12">
        <v>1</v>
      </c>
      <c r="O12">
        <v>735</v>
      </c>
      <c r="P12">
        <f t="shared" si="15"/>
        <v>735</v>
      </c>
      <c r="Q12" t="str">
        <f t="shared" ca="1" si="18"/>
        <v>it</v>
      </c>
      <c r="R12" t="str">
        <f t="shared" si="19"/>
        <v>Equip001001</v>
      </c>
      <c r="S12">
        <f t="shared" si="20"/>
        <v>1</v>
      </c>
      <c r="T12" t="str">
        <f t="shared" ca="1" si="21"/>
        <v>it</v>
      </c>
      <c r="U12" t="str">
        <f t="shared" si="22"/>
        <v>Equip002001</v>
      </c>
      <c r="V12">
        <f t="shared" si="23"/>
        <v>1</v>
      </c>
      <c r="W1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X12" t="str">
        <f t="shared" ca="1" si="16"/>
        <v>{"num":1,"diff":11,"tp1":"it","vl1":"Equip001001","cn1":1,"tp2":"it","vl2":"Equip002001","cn2":1,"key":735}</v>
      </c>
      <c r="Y12">
        <f t="shared" ca="1" si="25"/>
        <v>107</v>
      </c>
      <c r="Z12">
        <f t="shared" ca="1" si="26"/>
        <v>889</v>
      </c>
      <c r="AA12">
        <f t="shared" ca="1" si="27"/>
        <v>0</v>
      </c>
      <c r="AB1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AC12">
        <f t="shared" ca="1" si="29"/>
        <v>0</v>
      </c>
    </row>
    <row r="13" spans="1:41">
      <c r="A13">
        <v>1</v>
      </c>
      <c r="B13" t="str">
        <f>VLOOKUP(A13,BossBattleTable!$A:$C,MATCH(BossBattleTable!$C$1,BossBattleTable!$A$1:$C$1,0),0)</f>
        <v>SpiritKing</v>
      </c>
      <c r="C13">
        <f t="shared" ca="1" si="0"/>
        <v>12</v>
      </c>
      <c r="D13">
        <f t="shared" si="30"/>
        <v>1</v>
      </c>
      <c r="E13">
        <f t="shared" ca="1" si="31"/>
        <v>12</v>
      </c>
      <c r="F13" t="str">
        <f t="shared" ca="1" si="32"/>
        <v>cu</v>
      </c>
      <c r="G13" t="s">
        <v>402</v>
      </c>
      <c r="H13" t="s">
        <v>191</v>
      </c>
      <c r="I13">
        <v>30</v>
      </c>
      <c r="J13" t="str">
        <f t="shared" si="33"/>
        <v>에너지너무많음</v>
      </c>
      <c r="K13" t="str">
        <f t="shared" ca="1" si="34"/>
        <v>cu</v>
      </c>
      <c r="L13" t="s">
        <v>402</v>
      </c>
      <c r="M13" t="s">
        <v>375</v>
      </c>
      <c r="N13">
        <v>5000</v>
      </c>
      <c r="O13">
        <v>409</v>
      </c>
      <c r="P13">
        <f t="shared" si="15"/>
        <v>409</v>
      </c>
      <c r="Q13" t="str">
        <f t="shared" ca="1" si="18"/>
        <v>cu</v>
      </c>
      <c r="R13" t="str">
        <f t="shared" si="19"/>
        <v>EN</v>
      </c>
      <c r="S13">
        <f t="shared" si="20"/>
        <v>30</v>
      </c>
      <c r="T13" t="str">
        <f t="shared" ca="1" si="21"/>
        <v>cu</v>
      </c>
      <c r="U13" t="str">
        <f t="shared" si="22"/>
        <v>GO</v>
      </c>
      <c r="V13">
        <f t="shared" si="23"/>
        <v>5000</v>
      </c>
      <c r="W1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X13" t="str">
        <f t="shared" ca="1" si="16"/>
        <v>{"num":1,"diff":12,"tp1":"cu","vl1":"EN","cn1":30,"tp2":"cu","vl2":"GO","cn2":5000,"key":409}</v>
      </c>
      <c r="Y13">
        <f t="shared" ca="1" si="25"/>
        <v>93</v>
      </c>
      <c r="Z13">
        <f t="shared" ca="1" si="26"/>
        <v>983</v>
      </c>
      <c r="AA13">
        <f t="shared" ca="1" si="27"/>
        <v>0</v>
      </c>
      <c r="AB1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AC13">
        <f t="shared" ca="1" si="29"/>
        <v>0</v>
      </c>
    </row>
    <row r="14" spans="1:41">
      <c r="A14">
        <v>1</v>
      </c>
      <c r="B14" t="str">
        <f>VLOOKUP(A14,BossBattleTable!$A:$C,MATCH(BossBattleTable!$C$1,BossBattleTable!$A$1:$C$1,0),0)</f>
        <v>SpiritKing</v>
      </c>
      <c r="C14">
        <f t="shared" ca="1" si="0"/>
        <v>13</v>
      </c>
      <c r="D14">
        <f t="shared" si="30"/>
        <v>1</v>
      </c>
      <c r="E14">
        <f t="shared" ca="1" si="31"/>
        <v>13</v>
      </c>
      <c r="F14" t="str">
        <f t="shared" ca="1" si="32"/>
        <v>it</v>
      </c>
      <c r="G14" t="s">
        <v>412</v>
      </c>
      <c r="H14" t="s">
        <v>415</v>
      </c>
      <c r="I14">
        <v>1</v>
      </c>
      <c r="J14" t="str">
        <f t="shared" si="33"/>
        <v/>
      </c>
      <c r="K14" t="str">
        <f t="shared" ca="1" si="34"/>
        <v/>
      </c>
      <c r="O14">
        <v>196</v>
      </c>
      <c r="P14">
        <f t="shared" si="15"/>
        <v>196</v>
      </c>
      <c r="Q14" t="str">
        <f t="shared" ca="1" si="18"/>
        <v>it</v>
      </c>
      <c r="R14" t="str">
        <f t="shared" si="19"/>
        <v>Equip000001</v>
      </c>
      <c r="S14">
        <f t="shared" si="20"/>
        <v>1</v>
      </c>
      <c r="T14" t="str">
        <f t="shared" ca="1" si="21"/>
        <v/>
      </c>
      <c r="U14" t="str">
        <f t="shared" si="22"/>
        <v/>
      </c>
      <c r="V14" t="str">
        <f t="shared" si="23"/>
        <v/>
      </c>
      <c r="W1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X14" t="str">
        <f t="shared" ca="1" si="16"/>
        <v>{"num":1,"diff":13,"tp1":"it","vl1":"Equip000001","cn1":1,"key":196}</v>
      </c>
      <c r="Y14">
        <f t="shared" ca="1" si="25"/>
        <v>68</v>
      </c>
      <c r="Z14">
        <f t="shared" ca="1" si="26"/>
        <v>1052</v>
      </c>
      <c r="AA14">
        <f t="shared" ca="1" si="27"/>
        <v>0</v>
      </c>
      <c r="AB1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AC14">
        <f t="shared" ca="1" si="29"/>
        <v>0</v>
      </c>
    </row>
    <row r="15" spans="1:41">
      <c r="A15">
        <v>1</v>
      </c>
      <c r="B15" t="str">
        <f>VLOOKUP(A15,BossBattleTable!$A:$C,MATCH(BossBattleTable!$C$1,BossBattleTable!$A$1:$C$1,0),0)</f>
        <v>SpiritKing</v>
      </c>
      <c r="C15">
        <f t="shared" ca="1" si="0"/>
        <v>14</v>
      </c>
      <c r="D15">
        <f t="shared" si="30"/>
        <v>1</v>
      </c>
      <c r="E15">
        <f t="shared" ca="1" si="31"/>
        <v>14</v>
      </c>
      <c r="F15" t="str">
        <f t="shared" ca="1" si="32"/>
        <v>cu</v>
      </c>
      <c r="G15" t="s">
        <v>402</v>
      </c>
      <c r="H15" t="s">
        <v>108</v>
      </c>
      <c r="I15">
        <v>5</v>
      </c>
      <c r="J15" t="str">
        <f t="shared" si="33"/>
        <v/>
      </c>
      <c r="K15" t="str">
        <f t="shared" ca="1" si="34"/>
        <v/>
      </c>
      <c r="O15">
        <v>451</v>
      </c>
      <c r="P15">
        <f t="shared" si="15"/>
        <v>451</v>
      </c>
      <c r="Q15" t="str">
        <f t="shared" ca="1" si="18"/>
        <v>cu</v>
      </c>
      <c r="R15" t="str">
        <f t="shared" si="19"/>
        <v>DI</v>
      </c>
      <c r="S15">
        <f t="shared" si="20"/>
        <v>5</v>
      </c>
      <c r="T15" t="str">
        <f t="shared" ca="1" si="21"/>
        <v/>
      </c>
      <c r="U15" t="str">
        <f t="shared" si="22"/>
        <v/>
      </c>
      <c r="V15" t="str">
        <f t="shared" si="23"/>
        <v/>
      </c>
      <c r="W1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X15" t="str">
        <f t="shared" ca="1" si="16"/>
        <v>{"num":1,"diff":14,"tp1":"cu","vl1":"DI","cn1":5,"key":451}</v>
      </c>
      <c r="Y15">
        <f t="shared" ca="1" si="25"/>
        <v>59</v>
      </c>
      <c r="Z15">
        <f t="shared" ca="1" si="26"/>
        <v>1112</v>
      </c>
      <c r="AA15">
        <f t="shared" ca="1" si="27"/>
        <v>0</v>
      </c>
      <c r="AB1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AC15">
        <f t="shared" ca="1" si="29"/>
        <v>0</v>
      </c>
    </row>
    <row r="16" spans="1:41">
      <c r="A16">
        <v>1</v>
      </c>
      <c r="B16" t="str">
        <f>VLOOKUP(A16,BossBattleTable!$A:$C,MATCH(BossBattleTable!$C$1,BossBattleTable!$A$1:$C$1,0),0)</f>
        <v>SpiritKing</v>
      </c>
      <c r="C16">
        <f t="shared" ca="1" si="0"/>
        <v>15</v>
      </c>
      <c r="D16">
        <f t="shared" si="30"/>
        <v>1</v>
      </c>
      <c r="E16">
        <f t="shared" ca="1" si="31"/>
        <v>15</v>
      </c>
      <c r="F16" t="str">
        <f t="shared" ca="1" si="32"/>
        <v>it</v>
      </c>
      <c r="G16" t="s">
        <v>412</v>
      </c>
      <c r="H16" t="s">
        <v>416</v>
      </c>
      <c r="I16">
        <v>1</v>
      </c>
      <c r="J16" t="str">
        <f t="shared" si="33"/>
        <v/>
      </c>
      <c r="K16" t="str">
        <f t="shared" ca="1" si="34"/>
        <v>it</v>
      </c>
      <c r="L16" t="s">
        <v>412</v>
      </c>
      <c r="M16" t="s">
        <v>417</v>
      </c>
      <c r="N16">
        <v>1</v>
      </c>
      <c r="O16">
        <v>850</v>
      </c>
      <c r="P16">
        <f t="shared" si="15"/>
        <v>850</v>
      </c>
      <c r="Q16" t="str">
        <f t="shared" ca="1" si="18"/>
        <v>it</v>
      </c>
      <c r="R16" t="str">
        <f t="shared" si="19"/>
        <v>Equip001001</v>
      </c>
      <c r="S16">
        <f t="shared" si="20"/>
        <v>1</v>
      </c>
      <c r="T16" t="str">
        <f t="shared" ca="1" si="21"/>
        <v>it</v>
      </c>
      <c r="U16" t="str">
        <f t="shared" si="22"/>
        <v>Equip002001</v>
      </c>
      <c r="V16">
        <f t="shared" si="23"/>
        <v>1</v>
      </c>
      <c r="W1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X16" t="str">
        <f t="shared" ca="1" si="16"/>
        <v>{"num":1,"diff":15,"tp1":"it","vl1":"Equip001001","cn1":1,"tp2":"it","vl2":"Equip002001","cn2":1,"key":850}</v>
      </c>
      <c r="Y16">
        <f t="shared" ca="1" si="25"/>
        <v>107</v>
      </c>
      <c r="Z16">
        <f t="shared" ca="1" si="26"/>
        <v>1220</v>
      </c>
      <c r="AA16">
        <f t="shared" ca="1" si="27"/>
        <v>0</v>
      </c>
      <c r="AB1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AC16">
        <f t="shared" ca="1" si="29"/>
        <v>0</v>
      </c>
    </row>
    <row r="17" spans="1:29">
      <c r="A17">
        <v>1</v>
      </c>
      <c r="B17" t="str">
        <f>VLOOKUP(A17,BossBattleTable!$A:$C,MATCH(BossBattleTable!$C$1,BossBattleTable!$A$1:$C$1,0),0)</f>
        <v>SpiritKing</v>
      </c>
      <c r="C17">
        <f t="shared" ca="1" si="0"/>
        <v>16</v>
      </c>
      <c r="D17">
        <f t="shared" si="30"/>
        <v>1</v>
      </c>
      <c r="E17">
        <f t="shared" ca="1" si="31"/>
        <v>16</v>
      </c>
      <c r="F17" t="str">
        <f t="shared" ca="1" si="32"/>
        <v>cu</v>
      </c>
      <c r="G17" t="s">
        <v>402</v>
      </c>
      <c r="H17" t="s">
        <v>191</v>
      </c>
      <c r="I17">
        <v>30</v>
      </c>
      <c r="J17" t="str">
        <f t="shared" si="33"/>
        <v>에너지너무많음</v>
      </c>
      <c r="K17" t="str">
        <f t="shared" ca="1" si="34"/>
        <v>cu</v>
      </c>
      <c r="L17" t="s">
        <v>402</v>
      </c>
      <c r="M17" t="s">
        <v>375</v>
      </c>
      <c r="N17">
        <v>5000</v>
      </c>
      <c r="O17">
        <v>796</v>
      </c>
      <c r="P17">
        <f t="shared" si="15"/>
        <v>796</v>
      </c>
      <c r="Q17" t="str">
        <f t="shared" ca="1" si="18"/>
        <v>cu</v>
      </c>
      <c r="R17" t="str">
        <f t="shared" si="19"/>
        <v>EN</v>
      </c>
      <c r="S17">
        <f t="shared" si="20"/>
        <v>30</v>
      </c>
      <c r="T17" t="str">
        <f t="shared" ca="1" si="21"/>
        <v>cu</v>
      </c>
      <c r="U17" t="str">
        <f t="shared" si="22"/>
        <v>GO</v>
      </c>
      <c r="V17">
        <f t="shared" si="23"/>
        <v>5000</v>
      </c>
      <c r="W1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X17" t="str">
        <f t="shared" ca="1" si="16"/>
        <v>{"num":1,"diff":16,"tp1":"cu","vl1":"EN","cn1":30,"tp2":"cu","vl2":"GO","cn2":5000,"key":796}</v>
      </c>
      <c r="Y17">
        <f t="shared" ca="1" si="25"/>
        <v>93</v>
      </c>
      <c r="Z17">
        <f t="shared" ca="1" si="26"/>
        <v>1314</v>
      </c>
      <c r="AA17">
        <f t="shared" ca="1" si="27"/>
        <v>0</v>
      </c>
      <c r="AB1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AC17">
        <f t="shared" ca="1" si="29"/>
        <v>0</v>
      </c>
    </row>
    <row r="18" spans="1:29">
      <c r="A18">
        <v>1</v>
      </c>
      <c r="B18" t="str">
        <f>VLOOKUP(A18,BossBattleTable!$A:$C,MATCH(BossBattleTable!$C$1,BossBattleTable!$A$1:$C$1,0),0)</f>
        <v>SpiritKing</v>
      </c>
      <c r="C18">
        <f t="shared" ca="1" si="0"/>
        <v>17</v>
      </c>
      <c r="D18">
        <f t="shared" si="30"/>
        <v>1</v>
      </c>
      <c r="E18">
        <f t="shared" ca="1" si="31"/>
        <v>17</v>
      </c>
      <c r="F18" t="str">
        <f t="shared" ca="1" si="32"/>
        <v>it</v>
      </c>
      <c r="G18" t="s">
        <v>412</v>
      </c>
      <c r="H18" t="s">
        <v>415</v>
      </c>
      <c r="I18">
        <v>1</v>
      </c>
      <c r="J18" t="str">
        <f t="shared" si="33"/>
        <v/>
      </c>
      <c r="K18" t="str">
        <f t="shared" ca="1" si="34"/>
        <v/>
      </c>
      <c r="O18">
        <v>639</v>
      </c>
      <c r="P18">
        <f t="shared" si="15"/>
        <v>639</v>
      </c>
      <c r="Q18" t="str">
        <f t="shared" ca="1" si="18"/>
        <v>it</v>
      </c>
      <c r="R18" t="str">
        <f t="shared" si="19"/>
        <v>Equip000001</v>
      </c>
      <c r="S18">
        <f t="shared" si="20"/>
        <v>1</v>
      </c>
      <c r="T18" t="str">
        <f t="shared" ca="1" si="21"/>
        <v/>
      </c>
      <c r="U18" t="str">
        <f t="shared" si="22"/>
        <v/>
      </c>
      <c r="V18" t="str">
        <f t="shared" si="23"/>
        <v/>
      </c>
      <c r="W1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X18" t="str">
        <f t="shared" ca="1" si="16"/>
        <v>{"num":1,"diff":17,"tp1":"it","vl1":"Equip000001","cn1":1,"key":639}</v>
      </c>
      <c r="Y18">
        <f t="shared" ca="1" si="25"/>
        <v>68</v>
      </c>
      <c r="Z18">
        <f t="shared" ca="1" si="26"/>
        <v>1383</v>
      </c>
      <c r="AA18">
        <f t="shared" ca="1" si="27"/>
        <v>0</v>
      </c>
      <c r="AB1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AC18">
        <f t="shared" ca="1" si="29"/>
        <v>0</v>
      </c>
    </row>
    <row r="19" spans="1:29">
      <c r="A19">
        <v>1</v>
      </c>
      <c r="B19" t="str">
        <f>VLOOKUP(A19,BossBattleTable!$A:$C,MATCH(BossBattleTable!$C$1,BossBattleTable!$A$1:$C$1,0),0)</f>
        <v>SpiritKing</v>
      </c>
      <c r="C19">
        <f t="shared" ca="1" si="0"/>
        <v>18</v>
      </c>
      <c r="D19">
        <f t="shared" si="30"/>
        <v>1</v>
      </c>
      <c r="E19">
        <f t="shared" ca="1" si="31"/>
        <v>18</v>
      </c>
      <c r="F19" t="str">
        <f t="shared" ca="1" si="32"/>
        <v>cu</v>
      </c>
      <c r="G19" t="s">
        <v>402</v>
      </c>
      <c r="H19" t="s">
        <v>108</v>
      </c>
      <c r="I19">
        <v>5</v>
      </c>
      <c r="J19" t="str">
        <f t="shared" si="33"/>
        <v/>
      </c>
      <c r="K19" t="str">
        <f t="shared" ca="1" si="34"/>
        <v/>
      </c>
      <c r="O19">
        <v>376</v>
      </c>
      <c r="P19">
        <f t="shared" si="15"/>
        <v>376</v>
      </c>
      <c r="Q19" t="str">
        <f t="shared" ca="1" si="18"/>
        <v>cu</v>
      </c>
      <c r="R19" t="str">
        <f t="shared" si="19"/>
        <v>DI</v>
      </c>
      <c r="S19">
        <f t="shared" si="20"/>
        <v>5</v>
      </c>
      <c r="T19" t="str">
        <f t="shared" ca="1" si="21"/>
        <v/>
      </c>
      <c r="U19" t="str">
        <f t="shared" si="22"/>
        <v/>
      </c>
      <c r="V19" t="str">
        <f t="shared" si="23"/>
        <v/>
      </c>
      <c r="W1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X19" t="str">
        <f t="shared" ca="1" si="16"/>
        <v>{"num":1,"diff":18,"tp1":"cu","vl1":"DI","cn1":5,"key":376}</v>
      </c>
      <c r="Y19">
        <f t="shared" ca="1" si="25"/>
        <v>59</v>
      </c>
      <c r="Z19">
        <f t="shared" ca="1" si="26"/>
        <v>1443</v>
      </c>
      <c r="AA19">
        <f t="shared" ca="1" si="27"/>
        <v>0</v>
      </c>
      <c r="AB1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AC19">
        <f t="shared" ca="1" si="29"/>
        <v>0</v>
      </c>
    </row>
    <row r="20" spans="1:29">
      <c r="A20">
        <v>1</v>
      </c>
      <c r="B20" t="str">
        <f>VLOOKUP(A20,BossBattleTable!$A:$C,MATCH(BossBattleTable!$C$1,BossBattleTable!$A$1:$C$1,0),0)</f>
        <v>SpiritKing</v>
      </c>
      <c r="C20">
        <f t="shared" ca="1" si="0"/>
        <v>19</v>
      </c>
      <c r="D20">
        <f t="shared" si="30"/>
        <v>1</v>
      </c>
      <c r="E20">
        <f t="shared" ca="1" si="31"/>
        <v>19</v>
      </c>
      <c r="F20" t="str">
        <f t="shared" ca="1" si="32"/>
        <v>it</v>
      </c>
      <c r="G20" t="s">
        <v>412</v>
      </c>
      <c r="H20" t="s">
        <v>416</v>
      </c>
      <c r="I20">
        <v>1</v>
      </c>
      <c r="J20" t="str">
        <f t="shared" si="33"/>
        <v/>
      </c>
      <c r="K20" t="str">
        <f t="shared" ca="1" si="34"/>
        <v>it</v>
      </c>
      <c r="L20" t="s">
        <v>412</v>
      </c>
      <c r="M20" t="s">
        <v>417</v>
      </c>
      <c r="N20">
        <v>1</v>
      </c>
      <c r="O20">
        <v>169</v>
      </c>
      <c r="P20">
        <f t="shared" si="15"/>
        <v>169</v>
      </c>
      <c r="Q20" t="str">
        <f t="shared" ca="1" si="18"/>
        <v>it</v>
      </c>
      <c r="R20" t="str">
        <f t="shared" si="19"/>
        <v>Equip001001</v>
      </c>
      <c r="S20">
        <f t="shared" si="20"/>
        <v>1</v>
      </c>
      <c r="T20" t="str">
        <f t="shared" ca="1" si="21"/>
        <v>it</v>
      </c>
      <c r="U20" t="str">
        <f t="shared" si="22"/>
        <v>Equip002001</v>
      </c>
      <c r="V20">
        <f t="shared" si="23"/>
        <v>1</v>
      </c>
      <c r="W2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X20" t="str">
        <f t="shared" ca="1" si="16"/>
        <v>{"num":1,"diff":19,"tp1":"it","vl1":"Equip001001","cn1":1,"tp2":"it","vl2":"Equip002001","cn2":1,"key":169}</v>
      </c>
      <c r="Y20">
        <f t="shared" ca="1" si="25"/>
        <v>107</v>
      </c>
      <c r="Z20">
        <f t="shared" ca="1" si="26"/>
        <v>1551</v>
      </c>
      <c r="AA20">
        <f t="shared" ca="1" si="27"/>
        <v>0</v>
      </c>
      <c r="AB2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AC20">
        <f t="shared" ca="1" si="29"/>
        <v>0</v>
      </c>
    </row>
    <row r="21" spans="1:29">
      <c r="A21">
        <v>1</v>
      </c>
      <c r="B21" t="str">
        <f>VLOOKUP(A21,BossBattleTable!$A:$C,MATCH(BossBattleTable!$C$1,BossBattleTable!$A$1:$C$1,0),0)</f>
        <v>SpiritKing</v>
      </c>
      <c r="C21">
        <f t="shared" ca="1" si="0"/>
        <v>20</v>
      </c>
      <c r="D21">
        <f t="shared" si="30"/>
        <v>1</v>
      </c>
      <c r="E21">
        <f t="shared" ca="1" si="31"/>
        <v>20</v>
      </c>
      <c r="F21" t="str">
        <f t="shared" ca="1" si="32"/>
        <v>cu</v>
      </c>
      <c r="G21" t="s">
        <v>402</v>
      </c>
      <c r="H21" t="s">
        <v>191</v>
      </c>
      <c r="I21">
        <v>30</v>
      </c>
      <c r="J21" t="str">
        <f t="shared" si="33"/>
        <v>에너지너무많음</v>
      </c>
      <c r="K21" t="str">
        <f t="shared" ca="1" si="34"/>
        <v>cu</v>
      </c>
      <c r="L21" t="s">
        <v>402</v>
      </c>
      <c r="M21" t="s">
        <v>375</v>
      </c>
      <c r="N21">
        <v>5000</v>
      </c>
      <c r="O21">
        <v>295</v>
      </c>
      <c r="P21">
        <f t="shared" si="15"/>
        <v>295</v>
      </c>
      <c r="Q21" t="str">
        <f t="shared" ca="1" si="18"/>
        <v>cu</v>
      </c>
      <c r="R21" t="str">
        <f t="shared" si="19"/>
        <v>EN</v>
      </c>
      <c r="S21">
        <f t="shared" si="20"/>
        <v>30</v>
      </c>
      <c r="T21" t="str">
        <f t="shared" ca="1" si="21"/>
        <v>cu</v>
      </c>
      <c r="U21" t="str">
        <f t="shared" si="22"/>
        <v>GO</v>
      </c>
      <c r="V21">
        <f t="shared" si="23"/>
        <v>5000</v>
      </c>
      <c r="W2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X21" t="str">
        <f t="shared" ca="1" si="16"/>
        <v>{"num":1,"diff":20,"tp1":"cu","vl1":"EN","cn1":30,"tp2":"cu","vl2":"GO","cn2":5000,"key":295}</v>
      </c>
      <c r="Y21">
        <f t="shared" ca="1" si="25"/>
        <v>93</v>
      </c>
      <c r="Z21">
        <f t="shared" ca="1" si="26"/>
        <v>1645</v>
      </c>
      <c r="AA21">
        <f t="shared" ca="1" si="27"/>
        <v>0</v>
      </c>
      <c r="AB2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AC21">
        <f t="shared" ca="1" si="29"/>
        <v>0</v>
      </c>
    </row>
    <row r="22" spans="1:29">
      <c r="A22">
        <v>1</v>
      </c>
      <c r="B22" t="str">
        <f>VLOOKUP(A22,BossBattleTable!$A:$C,MATCH(BossBattleTable!$C$1,BossBattleTable!$A$1:$C$1,0),0)</f>
        <v>SpiritKing</v>
      </c>
      <c r="C22">
        <f t="shared" ca="1" si="0"/>
        <v>21</v>
      </c>
      <c r="D22">
        <f t="shared" si="30"/>
        <v>1</v>
      </c>
      <c r="E22">
        <f t="shared" ca="1" si="31"/>
        <v>21</v>
      </c>
      <c r="F22" t="str">
        <f t="shared" ca="1" si="32"/>
        <v>it</v>
      </c>
      <c r="G22" t="s">
        <v>412</v>
      </c>
      <c r="H22" t="s">
        <v>415</v>
      </c>
      <c r="I22">
        <v>1</v>
      </c>
      <c r="J22" t="str">
        <f t="shared" si="33"/>
        <v/>
      </c>
      <c r="K22" t="str">
        <f t="shared" ca="1" si="34"/>
        <v/>
      </c>
      <c r="O22">
        <v>850</v>
      </c>
      <c r="P22">
        <f t="shared" si="15"/>
        <v>850</v>
      </c>
      <c r="Q22" t="str">
        <f t="shared" ca="1" si="18"/>
        <v>it</v>
      </c>
      <c r="R22" t="str">
        <f t="shared" si="19"/>
        <v>Equip000001</v>
      </c>
      <c r="S22">
        <f t="shared" si="20"/>
        <v>1</v>
      </c>
      <c r="T22" t="str">
        <f t="shared" ca="1" si="21"/>
        <v/>
      </c>
      <c r="U22" t="str">
        <f t="shared" si="22"/>
        <v/>
      </c>
      <c r="V22" t="str">
        <f t="shared" si="23"/>
        <v/>
      </c>
      <c r="W2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X22" t="str">
        <f t="shared" ca="1" si="16"/>
        <v>{"num":1,"diff":21,"tp1":"it","vl1":"Equip000001","cn1":1,"key":850}</v>
      </c>
      <c r="Y22">
        <f t="shared" ca="1" si="25"/>
        <v>68</v>
      </c>
      <c r="Z22">
        <f t="shared" ca="1" si="26"/>
        <v>1714</v>
      </c>
      <c r="AA22">
        <f t="shared" ca="1" si="27"/>
        <v>0</v>
      </c>
      <c r="AB2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AC22">
        <f t="shared" ca="1" si="29"/>
        <v>0</v>
      </c>
    </row>
    <row r="23" spans="1:29">
      <c r="A23">
        <v>1</v>
      </c>
      <c r="B23" t="str">
        <f>VLOOKUP(A23,BossBattleTable!$A:$C,MATCH(BossBattleTable!$C$1,BossBattleTable!$A$1:$C$1,0),0)</f>
        <v>SpiritKing</v>
      </c>
      <c r="C23">
        <f t="shared" ca="1" si="0"/>
        <v>22</v>
      </c>
      <c r="D23">
        <f t="shared" si="30"/>
        <v>1</v>
      </c>
      <c r="E23">
        <f t="shared" ca="1" si="31"/>
        <v>22</v>
      </c>
      <c r="F23" t="str">
        <f t="shared" ca="1" si="32"/>
        <v>cu</v>
      </c>
      <c r="G23" t="s">
        <v>402</v>
      </c>
      <c r="H23" t="s">
        <v>108</v>
      </c>
      <c r="I23">
        <v>5</v>
      </c>
      <c r="J23" t="str">
        <f t="shared" si="33"/>
        <v/>
      </c>
      <c r="K23" t="str">
        <f t="shared" ca="1" si="34"/>
        <v/>
      </c>
      <c r="O23">
        <v>733</v>
      </c>
      <c r="P23">
        <f t="shared" si="15"/>
        <v>733</v>
      </c>
      <c r="Q23" t="str">
        <f t="shared" ca="1" si="18"/>
        <v>cu</v>
      </c>
      <c r="R23" t="str">
        <f t="shared" si="19"/>
        <v>DI</v>
      </c>
      <c r="S23">
        <f t="shared" si="20"/>
        <v>5</v>
      </c>
      <c r="T23" t="str">
        <f t="shared" ca="1" si="21"/>
        <v/>
      </c>
      <c r="U23" t="str">
        <f t="shared" si="22"/>
        <v/>
      </c>
      <c r="V23" t="str">
        <f t="shared" si="23"/>
        <v/>
      </c>
      <c r="W2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X23" t="str">
        <f t="shared" ca="1" si="16"/>
        <v>{"num":1,"diff":22,"tp1":"cu","vl1":"DI","cn1":5,"key":733}</v>
      </c>
      <c r="Y23">
        <f t="shared" ca="1" si="25"/>
        <v>59</v>
      </c>
      <c r="Z23">
        <f t="shared" ca="1" si="26"/>
        <v>1774</v>
      </c>
      <c r="AA23">
        <f t="shared" ca="1" si="27"/>
        <v>0</v>
      </c>
      <c r="AB2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AC23">
        <f t="shared" ca="1" si="29"/>
        <v>0</v>
      </c>
    </row>
    <row r="24" spans="1:29">
      <c r="A24">
        <v>1</v>
      </c>
      <c r="B24" t="str">
        <f>VLOOKUP(A24,BossBattleTable!$A:$C,MATCH(BossBattleTable!$C$1,BossBattleTable!$A$1:$C$1,0),0)</f>
        <v>SpiritKing</v>
      </c>
      <c r="C24">
        <f t="shared" ca="1" si="0"/>
        <v>23</v>
      </c>
      <c r="D24">
        <f t="shared" si="30"/>
        <v>1</v>
      </c>
      <c r="E24">
        <f t="shared" ca="1" si="31"/>
        <v>23</v>
      </c>
      <c r="F24" t="str">
        <f t="shared" ca="1" si="32"/>
        <v>it</v>
      </c>
      <c r="G24" t="s">
        <v>412</v>
      </c>
      <c r="H24" t="s">
        <v>416</v>
      </c>
      <c r="I24">
        <v>1</v>
      </c>
      <c r="J24" t="str">
        <f t="shared" si="33"/>
        <v/>
      </c>
      <c r="K24" t="str">
        <f t="shared" ca="1" si="34"/>
        <v>it</v>
      </c>
      <c r="L24" t="s">
        <v>412</v>
      </c>
      <c r="M24" t="s">
        <v>417</v>
      </c>
      <c r="N24">
        <v>1</v>
      </c>
      <c r="O24">
        <v>571</v>
      </c>
      <c r="P24">
        <f t="shared" si="15"/>
        <v>571</v>
      </c>
      <c r="Q24" t="str">
        <f t="shared" ca="1" si="18"/>
        <v>it</v>
      </c>
      <c r="R24" t="str">
        <f t="shared" si="19"/>
        <v>Equip001001</v>
      </c>
      <c r="S24">
        <f t="shared" si="20"/>
        <v>1</v>
      </c>
      <c r="T24" t="str">
        <f t="shared" ca="1" si="21"/>
        <v>it</v>
      </c>
      <c r="U24" t="str">
        <f t="shared" si="22"/>
        <v>Equip002001</v>
      </c>
      <c r="V24">
        <f t="shared" si="23"/>
        <v>1</v>
      </c>
      <c r="W2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X24" t="str">
        <f t="shared" ca="1" si="16"/>
        <v>{"num":1,"diff":23,"tp1":"it","vl1":"Equip001001","cn1":1,"tp2":"it","vl2":"Equip002001","cn2":1,"key":571}</v>
      </c>
      <c r="Y24">
        <f t="shared" ca="1" si="25"/>
        <v>107</v>
      </c>
      <c r="Z24">
        <f t="shared" ca="1" si="26"/>
        <v>1882</v>
      </c>
      <c r="AA24">
        <f t="shared" ca="1" si="27"/>
        <v>0</v>
      </c>
      <c r="AB2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AC24">
        <f t="shared" ca="1" si="29"/>
        <v>0</v>
      </c>
    </row>
    <row r="25" spans="1:29">
      <c r="A25">
        <v>1</v>
      </c>
      <c r="B25" t="str">
        <f>VLOOKUP(A25,BossBattleTable!$A:$C,MATCH(BossBattleTable!$C$1,BossBattleTable!$A$1:$C$1,0),0)</f>
        <v>SpiritKing</v>
      </c>
      <c r="C25">
        <f t="shared" ca="1" si="0"/>
        <v>24</v>
      </c>
      <c r="D25">
        <f t="shared" si="30"/>
        <v>1</v>
      </c>
      <c r="E25">
        <f t="shared" ca="1" si="31"/>
        <v>24</v>
      </c>
      <c r="F25" t="str">
        <f t="shared" ca="1" si="32"/>
        <v>cu</v>
      </c>
      <c r="G25" t="s">
        <v>402</v>
      </c>
      <c r="H25" t="s">
        <v>191</v>
      </c>
      <c r="I25">
        <v>30</v>
      </c>
      <c r="J25" t="str">
        <f t="shared" si="33"/>
        <v>에너지너무많음</v>
      </c>
      <c r="K25" t="str">
        <f t="shared" ca="1" si="34"/>
        <v>cu</v>
      </c>
      <c r="L25" t="s">
        <v>402</v>
      </c>
      <c r="M25" t="s">
        <v>375</v>
      </c>
      <c r="N25">
        <v>5000</v>
      </c>
      <c r="O25">
        <v>589</v>
      </c>
      <c r="P25">
        <f t="shared" si="15"/>
        <v>589</v>
      </c>
      <c r="Q25" t="str">
        <f t="shared" ca="1" si="18"/>
        <v>cu</v>
      </c>
      <c r="R25" t="str">
        <f t="shared" si="19"/>
        <v>EN</v>
      </c>
      <c r="S25">
        <f t="shared" si="20"/>
        <v>30</v>
      </c>
      <c r="T25" t="str">
        <f t="shared" ca="1" si="21"/>
        <v>cu</v>
      </c>
      <c r="U25" t="str">
        <f t="shared" si="22"/>
        <v>GO</v>
      </c>
      <c r="V25">
        <f t="shared" si="23"/>
        <v>5000</v>
      </c>
      <c r="W2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X25" t="str">
        <f t="shared" ca="1" si="16"/>
        <v>{"num":1,"diff":24,"tp1":"cu","vl1":"EN","cn1":30,"tp2":"cu","vl2":"GO","cn2":5000,"key":589}</v>
      </c>
      <c r="Y25">
        <f t="shared" ca="1" si="25"/>
        <v>93</v>
      </c>
      <c r="Z25">
        <f t="shared" ca="1" si="26"/>
        <v>1976</v>
      </c>
      <c r="AA25">
        <f t="shared" ca="1" si="27"/>
        <v>0</v>
      </c>
      <c r="AB2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AC25">
        <f t="shared" ca="1" si="29"/>
        <v>0</v>
      </c>
    </row>
    <row r="26" spans="1:29">
      <c r="A26">
        <v>1</v>
      </c>
      <c r="B26" t="str">
        <f>VLOOKUP(A26,BossBattleTable!$A:$C,MATCH(BossBattleTable!$C$1,BossBattleTable!$A$1:$C$1,0),0)</f>
        <v>SpiritKing</v>
      </c>
      <c r="C26">
        <f t="shared" ca="1" si="0"/>
        <v>25</v>
      </c>
      <c r="D26">
        <f t="shared" si="30"/>
        <v>1</v>
      </c>
      <c r="E26">
        <f t="shared" ca="1" si="31"/>
        <v>25</v>
      </c>
      <c r="F26" t="str">
        <f t="shared" ca="1" si="32"/>
        <v>it</v>
      </c>
      <c r="G26" t="s">
        <v>412</v>
      </c>
      <c r="H26" t="s">
        <v>415</v>
      </c>
      <c r="I26">
        <v>1</v>
      </c>
      <c r="J26" t="str">
        <f t="shared" si="33"/>
        <v/>
      </c>
      <c r="K26" t="str">
        <f t="shared" ca="1" si="34"/>
        <v/>
      </c>
      <c r="O26">
        <v>106</v>
      </c>
      <c r="P26">
        <f t="shared" si="15"/>
        <v>106</v>
      </c>
      <c r="Q26" t="str">
        <f t="shared" ca="1" si="18"/>
        <v>it</v>
      </c>
      <c r="R26" t="str">
        <f t="shared" si="19"/>
        <v>Equip000001</v>
      </c>
      <c r="S26">
        <f t="shared" si="20"/>
        <v>1</v>
      </c>
      <c r="T26" t="str">
        <f t="shared" ca="1" si="21"/>
        <v/>
      </c>
      <c r="U26" t="str">
        <f t="shared" si="22"/>
        <v/>
      </c>
      <c r="V26" t="str">
        <f t="shared" si="23"/>
        <v/>
      </c>
      <c r="W2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X26" t="str">
        <f t="shared" ca="1" si="16"/>
        <v>{"num":1,"diff":25,"tp1":"it","vl1":"Equip000001","cn1":1,"key":106}</v>
      </c>
      <c r="Y26">
        <f t="shared" ca="1" si="25"/>
        <v>68</v>
      </c>
      <c r="Z26">
        <f t="shared" ca="1" si="26"/>
        <v>2045</v>
      </c>
      <c r="AA26">
        <f t="shared" ca="1" si="27"/>
        <v>0</v>
      </c>
      <c r="AB2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AC26">
        <f t="shared" ca="1" si="29"/>
        <v>0</v>
      </c>
    </row>
    <row r="27" spans="1:29">
      <c r="A27">
        <v>1</v>
      </c>
      <c r="B27" t="str">
        <f>VLOOKUP(A27,BossBattleTable!$A:$C,MATCH(BossBattleTable!$C$1,BossBattleTable!$A$1:$C$1,0),0)</f>
        <v>SpiritKing</v>
      </c>
      <c r="C27">
        <f t="shared" ca="1" si="0"/>
        <v>26</v>
      </c>
      <c r="D27">
        <f t="shared" si="30"/>
        <v>1</v>
      </c>
      <c r="E27">
        <f t="shared" ca="1" si="31"/>
        <v>26</v>
      </c>
      <c r="F27" t="str">
        <f t="shared" ca="1" si="32"/>
        <v>cu</v>
      </c>
      <c r="G27" t="s">
        <v>402</v>
      </c>
      <c r="H27" t="s">
        <v>108</v>
      </c>
      <c r="I27">
        <v>5</v>
      </c>
      <c r="J27" t="str">
        <f t="shared" si="33"/>
        <v/>
      </c>
      <c r="K27" t="str">
        <f t="shared" ca="1" si="34"/>
        <v/>
      </c>
      <c r="O27">
        <v>614</v>
      </c>
      <c r="P27">
        <f t="shared" si="15"/>
        <v>614</v>
      </c>
      <c r="Q27" t="str">
        <f t="shared" ca="1" si="18"/>
        <v>cu</v>
      </c>
      <c r="R27" t="str">
        <f t="shared" si="19"/>
        <v>DI</v>
      </c>
      <c r="S27">
        <f t="shared" si="20"/>
        <v>5</v>
      </c>
      <c r="T27" t="str">
        <f t="shared" ca="1" si="21"/>
        <v/>
      </c>
      <c r="U27" t="str">
        <f t="shared" si="22"/>
        <v/>
      </c>
      <c r="V27" t="str">
        <f t="shared" si="23"/>
        <v/>
      </c>
      <c r="W2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X27" t="str">
        <f t="shared" ca="1" si="16"/>
        <v>{"num":1,"diff":26,"tp1":"cu","vl1":"DI","cn1":5,"key":614}</v>
      </c>
      <c r="Y27">
        <f t="shared" ca="1" si="25"/>
        <v>59</v>
      </c>
      <c r="Z27">
        <f t="shared" ca="1" si="26"/>
        <v>2105</v>
      </c>
      <c r="AA27">
        <f t="shared" ca="1" si="27"/>
        <v>0</v>
      </c>
      <c r="AB2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AC27">
        <f t="shared" ca="1" si="29"/>
        <v>0</v>
      </c>
    </row>
    <row r="28" spans="1:29">
      <c r="A28">
        <v>1</v>
      </c>
      <c r="B28" t="str">
        <f>VLOOKUP(A28,BossBattleTable!$A:$C,MATCH(BossBattleTable!$C$1,BossBattleTable!$A$1:$C$1,0),0)</f>
        <v>SpiritKing</v>
      </c>
      <c r="C28">
        <f t="shared" ca="1" si="0"/>
        <v>27</v>
      </c>
      <c r="D28">
        <f t="shared" si="30"/>
        <v>1</v>
      </c>
      <c r="E28">
        <f t="shared" ca="1" si="31"/>
        <v>27</v>
      </c>
      <c r="F28" t="str">
        <f t="shared" ca="1" si="32"/>
        <v>it</v>
      </c>
      <c r="G28" t="s">
        <v>412</v>
      </c>
      <c r="H28" t="s">
        <v>416</v>
      </c>
      <c r="I28">
        <v>1</v>
      </c>
      <c r="J28" t="str">
        <f t="shared" si="33"/>
        <v/>
      </c>
      <c r="K28" t="str">
        <f t="shared" ca="1" si="34"/>
        <v>it</v>
      </c>
      <c r="L28" t="s">
        <v>412</v>
      </c>
      <c r="M28" t="s">
        <v>417</v>
      </c>
      <c r="N28">
        <v>1</v>
      </c>
      <c r="O28">
        <v>705</v>
      </c>
      <c r="P28">
        <f t="shared" si="15"/>
        <v>705</v>
      </c>
      <c r="Q28" t="str">
        <f t="shared" ca="1" si="18"/>
        <v>it</v>
      </c>
      <c r="R28" t="str">
        <f t="shared" si="19"/>
        <v>Equip001001</v>
      </c>
      <c r="S28">
        <f t="shared" si="20"/>
        <v>1</v>
      </c>
      <c r="T28" t="str">
        <f t="shared" ca="1" si="21"/>
        <v>it</v>
      </c>
      <c r="U28" t="str">
        <f t="shared" si="22"/>
        <v>Equip002001</v>
      </c>
      <c r="V28">
        <f t="shared" si="23"/>
        <v>1</v>
      </c>
      <c r="W2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X28" t="str">
        <f t="shared" ca="1" si="16"/>
        <v>{"num":1,"diff":27,"tp1":"it","vl1":"Equip001001","cn1":1,"tp2":"it","vl2":"Equip002001","cn2":1,"key":705}</v>
      </c>
      <c r="Y28">
        <f t="shared" ca="1" si="25"/>
        <v>107</v>
      </c>
      <c r="Z28">
        <f t="shared" ca="1" si="26"/>
        <v>2213</v>
      </c>
      <c r="AA28">
        <f t="shared" ca="1" si="27"/>
        <v>0</v>
      </c>
      <c r="AB2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AC28">
        <f t="shared" ca="1" si="29"/>
        <v>0</v>
      </c>
    </row>
    <row r="29" spans="1:29">
      <c r="A29">
        <v>1</v>
      </c>
      <c r="B29" t="str">
        <f>VLOOKUP(A29,BossBattleTable!$A:$C,MATCH(BossBattleTable!$C$1,BossBattleTable!$A$1:$C$1,0),0)</f>
        <v>SpiritKing</v>
      </c>
      <c r="C29">
        <f t="shared" ca="1" si="0"/>
        <v>28</v>
      </c>
      <c r="D29">
        <f t="shared" si="30"/>
        <v>1</v>
      </c>
      <c r="E29">
        <f t="shared" ca="1" si="31"/>
        <v>28</v>
      </c>
      <c r="F29" t="str">
        <f t="shared" ca="1" si="32"/>
        <v>cu</v>
      </c>
      <c r="G29" t="s">
        <v>402</v>
      </c>
      <c r="H29" t="s">
        <v>191</v>
      </c>
      <c r="I29">
        <v>30</v>
      </c>
      <c r="J29" t="str">
        <f t="shared" si="33"/>
        <v>에너지너무많음</v>
      </c>
      <c r="K29" t="str">
        <f t="shared" ca="1" si="34"/>
        <v>cu</v>
      </c>
      <c r="L29" t="s">
        <v>402</v>
      </c>
      <c r="M29" t="s">
        <v>375</v>
      </c>
      <c r="N29">
        <v>5000</v>
      </c>
      <c r="O29">
        <v>206</v>
      </c>
      <c r="P29">
        <f t="shared" si="15"/>
        <v>206</v>
      </c>
      <c r="Q29" t="str">
        <f t="shared" ca="1" si="18"/>
        <v>cu</v>
      </c>
      <c r="R29" t="str">
        <f t="shared" si="19"/>
        <v>EN</v>
      </c>
      <c r="S29">
        <f t="shared" si="20"/>
        <v>30</v>
      </c>
      <c r="T29" t="str">
        <f t="shared" ca="1" si="21"/>
        <v>cu</v>
      </c>
      <c r="U29" t="str">
        <f t="shared" si="22"/>
        <v>GO</v>
      </c>
      <c r="V29">
        <f t="shared" si="23"/>
        <v>5000</v>
      </c>
      <c r="W2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X29" t="str">
        <f t="shared" ca="1" si="16"/>
        <v>{"num":1,"diff":28,"tp1":"cu","vl1":"EN","cn1":30,"tp2":"cu","vl2":"GO","cn2":5000,"key":206}</v>
      </c>
      <c r="Y29">
        <f t="shared" ca="1" si="25"/>
        <v>93</v>
      </c>
      <c r="Z29">
        <f t="shared" ca="1" si="26"/>
        <v>2307</v>
      </c>
      <c r="AA29">
        <f t="shared" ca="1" si="27"/>
        <v>0</v>
      </c>
      <c r="AB2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AC29">
        <f t="shared" ca="1" si="29"/>
        <v>0</v>
      </c>
    </row>
    <row r="30" spans="1:29">
      <c r="A30">
        <v>1</v>
      </c>
      <c r="B30" t="str">
        <f>VLOOKUP(A30,BossBattleTable!$A:$C,MATCH(BossBattleTable!$C$1,BossBattleTable!$A$1:$C$1,0),0)</f>
        <v>SpiritKing</v>
      </c>
      <c r="C30">
        <f t="shared" ca="1" si="0"/>
        <v>29</v>
      </c>
      <c r="D30">
        <f t="shared" si="30"/>
        <v>1</v>
      </c>
      <c r="E30">
        <f t="shared" ca="1" si="31"/>
        <v>29</v>
      </c>
      <c r="F30" t="str">
        <f t="shared" ca="1" si="32"/>
        <v>it</v>
      </c>
      <c r="G30" t="s">
        <v>412</v>
      </c>
      <c r="H30" t="s">
        <v>415</v>
      </c>
      <c r="I30">
        <v>1</v>
      </c>
      <c r="J30" t="str">
        <f t="shared" si="33"/>
        <v/>
      </c>
      <c r="K30" t="str">
        <f t="shared" ca="1" si="34"/>
        <v/>
      </c>
      <c r="O30">
        <v>583</v>
      </c>
      <c r="P30">
        <f t="shared" si="15"/>
        <v>583</v>
      </c>
      <c r="Q30" t="str">
        <f t="shared" ca="1" si="18"/>
        <v>it</v>
      </c>
      <c r="R30" t="str">
        <f t="shared" si="19"/>
        <v>Equip000001</v>
      </c>
      <c r="S30">
        <f t="shared" si="20"/>
        <v>1</v>
      </c>
      <c r="T30" t="str">
        <f t="shared" ca="1" si="21"/>
        <v/>
      </c>
      <c r="U30" t="str">
        <f t="shared" si="22"/>
        <v/>
      </c>
      <c r="V30" t="str">
        <f t="shared" si="23"/>
        <v/>
      </c>
      <c r="W3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X30" t="str">
        <f t="shared" ca="1" si="16"/>
        <v>{"num":1,"diff":29,"tp1":"it","vl1":"Equip000001","cn1":1,"key":583}</v>
      </c>
      <c r="Y30">
        <f t="shared" ca="1" si="25"/>
        <v>68</v>
      </c>
      <c r="Z30">
        <f t="shared" ca="1" si="26"/>
        <v>2376</v>
      </c>
      <c r="AA30">
        <f t="shared" ca="1" si="27"/>
        <v>0</v>
      </c>
      <c r="AB3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AC30">
        <f t="shared" ca="1" si="29"/>
        <v>0</v>
      </c>
    </row>
    <row r="31" spans="1:29">
      <c r="A31">
        <v>1</v>
      </c>
      <c r="B31" t="str">
        <f>VLOOKUP(A31,BossBattleTable!$A:$C,MATCH(BossBattleTable!$C$1,BossBattleTable!$A$1:$C$1,0),0)</f>
        <v>SpiritKing</v>
      </c>
      <c r="C31">
        <f t="shared" ca="1" si="0"/>
        <v>30</v>
      </c>
      <c r="D31">
        <f t="shared" si="13"/>
        <v>1</v>
      </c>
      <c r="E31">
        <f t="shared" ca="1" si="14"/>
        <v>30</v>
      </c>
      <c r="F31" t="str">
        <f t="shared" ca="1" si="32"/>
        <v>cu</v>
      </c>
      <c r="G31" t="s">
        <v>402</v>
      </c>
      <c r="H31" t="s">
        <v>108</v>
      </c>
      <c r="I31">
        <v>5</v>
      </c>
      <c r="J31" t="str">
        <f t="shared" si="33"/>
        <v/>
      </c>
      <c r="K31" t="str">
        <f t="shared" ca="1" si="34"/>
        <v/>
      </c>
      <c r="O31">
        <v>936</v>
      </c>
      <c r="P31">
        <f t="shared" si="15"/>
        <v>936</v>
      </c>
      <c r="Q31" t="str">
        <f t="shared" ca="1" si="18"/>
        <v>cu</v>
      </c>
      <c r="R31" t="str">
        <f t="shared" si="19"/>
        <v>DI</v>
      </c>
      <c r="S31">
        <f t="shared" si="20"/>
        <v>5</v>
      </c>
      <c r="T31" t="str">
        <f t="shared" ca="1" si="21"/>
        <v/>
      </c>
      <c r="U31" t="str">
        <f t="shared" si="22"/>
        <v/>
      </c>
      <c r="V31" t="str">
        <f t="shared" si="23"/>
        <v/>
      </c>
      <c r="W3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X31" t="str">
        <f t="shared" ca="1" si="16"/>
        <v>{"num":1,"diff":30,"tp1":"cu","vl1":"DI","cn1":5,"key":936}</v>
      </c>
      <c r="Y31">
        <f t="shared" ca="1" si="25"/>
        <v>59</v>
      </c>
      <c r="Z31">
        <f t="shared" ca="1" si="26"/>
        <v>2436</v>
      </c>
      <c r="AA31">
        <f t="shared" ca="1" si="27"/>
        <v>0</v>
      </c>
      <c r="AB3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AC31">
        <f t="shared" ca="1" si="29"/>
        <v>0</v>
      </c>
    </row>
    <row r="32" spans="1:29">
      <c r="A32">
        <f>A2+1</f>
        <v>2</v>
      </c>
      <c r="B32" t="str">
        <f>VLOOKUP(A32,BossBattleTable!$A:$C,MATCH(BossBattleTable!$C$1,BossBattleTable!$A$1:$C$1,0),0)</f>
        <v>TerribleStump_Purple</v>
      </c>
      <c r="C32">
        <f t="shared" ca="1" si="0"/>
        <v>1</v>
      </c>
      <c r="D32">
        <f t="shared" ref="D32:D95" si="36">A32</f>
        <v>2</v>
      </c>
      <c r="E32">
        <f t="shared" ref="E32:E95" ca="1" si="37">C32</f>
        <v>1</v>
      </c>
      <c r="F32" t="str">
        <f t="shared" ca="1" si="32"/>
        <v>it</v>
      </c>
      <c r="G32" t="s">
        <v>412</v>
      </c>
      <c r="H32" t="s">
        <v>416</v>
      </c>
      <c r="I32">
        <v>1</v>
      </c>
      <c r="J32" t="str">
        <f t="shared" si="33"/>
        <v/>
      </c>
      <c r="K32" t="str">
        <f t="shared" ca="1" si="34"/>
        <v>it</v>
      </c>
      <c r="L32" t="s">
        <v>412</v>
      </c>
      <c r="M32" t="s">
        <v>417</v>
      </c>
      <c r="N32">
        <v>1</v>
      </c>
      <c r="O32">
        <v>778</v>
      </c>
      <c r="P32">
        <f t="shared" si="15"/>
        <v>778</v>
      </c>
      <c r="Q32" t="str">
        <f t="shared" ca="1" si="18"/>
        <v>it</v>
      </c>
      <c r="R32" t="str">
        <f t="shared" si="19"/>
        <v>Equip001001</v>
      </c>
      <c r="S32">
        <f t="shared" si="20"/>
        <v>1</v>
      </c>
      <c r="T32" t="str">
        <f t="shared" ca="1" si="21"/>
        <v>it</v>
      </c>
      <c r="U32" t="str">
        <f t="shared" si="22"/>
        <v>Equip002001</v>
      </c>
      <c r="V32">
        <f t="shared" si="23"/>
        <v>1</v>
      </c>
      <c r="W3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X32" t="str">
        <f t="shared" ca="1" si="16"/>
        <v>{"num":2,"diff":1,"tp1":"it","vl1":"Equip001001","cn1":1,"tp2":"it","vl2":"Equip002001","cn2":1,"key":778}</v>
      </c>
      <c r="Y32">
        <f t="shared" ca="1" si="25"/>
        <v>106</v>
      </c>
      <c r="Z32">
        <f t="shared" ca="1" si="26"/>
        <v>2543</v>
      </c>
      <c r="AA32">
        <f t="shared" ca="1" si="27"/>
        <v>0</v>
      </c>
      <c r="AB3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AC32">
        <f t="shared" ca="1" si="29"/>
        <v>0</v>
      </c>
    </row>
    <row r="33" spans="1:29">
      <c r="A33">
        <f t="shared" ref="A33:A96" si="38">A3+1</f>
        <v>2</v>
      </c>
      <c r="B33" t="str">
        <f>VLOOKUP(A33,BossBattleTable!$A:$C,MATCH(BossBattleTable!$C$1,BossBattleTable!$A$1:$C$1,0),0)</f>
        <v>TerribleStump_Purple</v>
      </c>
      <c r="C33">
        <f t="shared" ca="1" si="0"/>
        <v>2</v>
      </c>
      <c r="D33">
        <f t="shared" si="36"/>
        <v>2</v>
      </c>
      <c r="E33">
        <f t="shared" ca="1" si="37"/>
        <v>2</v>
      </c>
      <c r="F33" t="str">
        <f t="shared" ca="1" si="32"/>
        <v>cu</v>
      </c>
      <c r="G33" t="s">
        <v>402</v>
      </c>
      <c r="H33" t="s">
        <v>191</v>
      </c>
      <c r="I33">
        <v>30</v>
      </c>
      <c r="J33" t="str">
        <f t="shared" si="33"/>
        <v>에너지너무많음</v>
      </c>
      <c r="K33" t="str">
        <f t="shared" ca="1" si="34"/>
        <v>cu</v>
      </c>
      <c r="L33" t="s">
        <v>402</v>
      </c>
      <c r="M33" t="s">
        <v>375</v>
      </c>
      <c r="N33">
        <v>5000</v>
      </c>
      <c r="O33">
        <v>781</v>
      </c>
      <c r="P33">
        <f t="shared" si="15"/>
        <v>781</v>
      </c>
      <c r="Q33" t="str">
        <f t="shared" ca="1" si="18"/>
        <v>cu</v>
      </c>
      <c r="R33" t="str">
        <f t="shared" si="19"/>
        <v>EN</v>
      </c>
      <c r="S33">
        <f t="shared" si="20"/>
        <v>30</v>
      </c>
      <c r="T33" t="str">
        <f t="shared" ca="1" si="21"/>
        <v>cu</v>
      </c>
      <c r="U33" t="str">
        <f t="shared" si="22"/>
        <v>GO</v>
      </c>
      <c r="V33">
        <f t="shared" si="23"/>
        <v>5000</v>
      </c>
      <c r="W3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X33" t="str">
        <f t="shared" ca="1" si="16"/>
        <v>{"num":2,"diff":2,"tp1":"cu","vl1":"EN","cn1":30,"tp2":"cu","vl2":"GO","cn2":5000,"key":781}</v>
      </c>
      <c r="Y33">
        <f t="shared" ca="1" si="25"/>
        <v>92</v>
      </c>
      <c r="Z33">
        <f t="shared" ca="1" si="26"/>
        <v>2636</v>
      </c>
      <c r="AA33">
        <f t="shared" ca="1" si="27"/>
        <v>0</v>
      </c>
      <c r="AB3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AC33">
        <f t="shared" ca="1" si="29"/>
        <v>0</v>
      </c>
    </row>
    <row r="34" spans="1:29">
      <c r="A34">
        <f t="shared" si="38"/>
        <v>2</v>
      </c>
      <c r="B34" t="str">
        <f>VLOOKUP(A34,BossBattleTable!$A:$C,MATCH(BossBattleTable!$C$1,BossBattleTable!$A$1:$C$1,0),0)</f>
        <v>TerribleStump_Purple</v>
      </c>
      <c r="C34">
        <f t="shared" ca="1" si="0"/>
        <v>3</v>
      </c>
      <c r="D34">
        <f t="shared" si="36"/>
        <v>2</v>
      </c>
      <c r="E34">
        <f t="shared" ca="1" si="37"/>
        <v>3</v>
      </c>
      <c r="F34" t="str">
        <f t="shared" ca="1" si="32"/>
        <v>it</v>
      </c>
      <c r="G34" t="s">
        <v>412</v>
      </c>
      <c r="H34" t="s">
        <v>415</v>
      </c>
      <c r="I34">
        <v>1</v>
      </c>
      <c r="J34" t="str">
        <f t="shared" si="33"/>
        <v/>
      </c>
      <c r="K34" t="str">
        <f t="shared" ca="1" si="34"/>
        <v/>
      </c>
      <c r="O34">
        <v>634</v>
      </c>
      <c r="P34">
        <f t="shared" si="15"/>
        <v>634</v>
      </c>
      <c r="Q34" t="str">
        <f t="shared" ca="1" si="18"/>
        <v>it</v>
      </c>
      <c r="R34" t="str">
        <f t="shared" si="19"/>
        <v>Equip000001</v>
      </c>
      <c r="S34">
        <f t="shared" si="20"/>
        <v>1</v>
      </c>
      <c r="T34" t="str">
        <f t="shared" ca="1" si="21"/>
        <v/>
      </c>
      <c r="U34" t="str">
        <f t="shared" si="22"/>
        <v/>
      </c>
      <c r="V34" t="str">
        <f t="shared" si="23"/>
        <v/>
      </c>
      <c r="W3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X34" t="str">
        <f t="shared" ca="1" si="16"/>
        <v>{"num":2,"diff":3,"tp1":"it","vl1":"Equip000001","cn1":1,"key":634}</v>
      </c>
      <c r="Y34">
        <f t="shared" ca="1" si="25"/>
        <v>67</v>
      </c>
      <c r="Z34">
        <f t="shared" ca="1" si="26"/>
        <v>2704</v>
      </c>
      <c r="AA34">
        <f t="shared" ca="1" si="27"/>
        <v>0</v>
      </c>
      <c r="AB3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AC34">
        <f t="shared" ca="1" si="29"/>
        <v>0</v>
      </c>
    </row>
    <row r="35" spans="1:29">
      <c r="A35">
        <f t="shared" si="38"/>
        <v>2</v>
      </c>
      <c r="B35" t="str">
        <f>VLOOKUP(A35,BossBattleTable!$A:$C,MATCH(BossBattleTable!$C$1,BossBattleTable!$A$1:$C$1,0),0)</f>
        <v>TerribleStump_Purple</v>
      </c>
      <c r="C35">
        <f t="shared" ca="1" si="0"/>
        <v>4</v>
      </c>
      <c r="D35">
        <f t="shared" si="36"/>
        <v>2</v>
      </c>
      <c r="E35">
        <f t="shared" ca="1" si="37"/>
        <v>4</v>
      </c>
      <c r="F35" t="str">
        <f t="shared" ca="1" si="32"/>
        <v>cu</v>
      </c>
      <c r="G35" t="s">
        <v>402</v>
      </c>
      <c r="H35" t="s">
        <v>108</v>
      </c>
      <c r="I35">
        <v>5</v>
      </c>
      <c r="J35" t="str">
        <f t="shared" si="33"/>
        <v/>
      </c>
      <c r="K35" t="str">
        <f t="shared" ca="1" si="34"/>
        <v/>
      </c>
      <c r="O35">
        <v>861</v>
      </c>
      <c r="P35">
        <f t="shared" si="15"/>
        <v>861</v>
      </c>
      <c r="Q35" t="str">
        <f t="shared" ca="1" si="18"/>
        <v>cu</v>
      </c>
      <c r="R35" t="str">
        <f t="shared" si="19"/>
        <v>DI</v>
      </c>
      <c r="S35">
        <f t="shared" si="20"/>
        <v>5</v>
      </c>
      <c r="T35" t="str">
        <f t="shared" ca="1" si="21"/>
        <v/>
      </c>
      <c r="U35" t="str">
        <f t="shared" si="22"/>
        <v/>
      </c>
      <c r="V35" t="str">
        <f t="shared" si="23"/>
        <v/>
      </c>
      <c r="W3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X35" t="str">
        <f t="shared" ca="1" si="16"/>
        <v>{"num":2,"diff":4,"tp1":"cu","vl1":"DI","cn1":5,"key":861}</v>
      </c>
      <c r="Y35">
        <f t="shared" ca="1" si="25"/>
        <v>58</v>
      </c>
      <c r="Z35">
        <f t="shared" ca="1" si="26"/>
        <v>2763</v>
      </c>
      <c r="AA35">
        <f t="shared" ca="1" si="27"/>
        <v>0</v>
      </c>
      <c r="AB3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AC35">
        <f t="shared" ca="1" si="29"/>
        <v>0</v>
      </c>
    </row>
    <row r="36" spans="1:29">
      <c r="A36">
        <f t="shared" si="38"/>
        <v>2</v>
      </c>
      <c r="B36" t="str">
        <f>VLOOKUP(A36,BossBattleTable!$A:$C,MATCH(BossBattleTable!$C$1,BossBattleTable!$A$1:$C$1,0),0)</f>
        <v>TerribleStump_Purple</v>
      </c>
      <c r="C36">
        <f t="shared" ca="1" si="0"/>
        <v>5</v>
      </c>
      <c r="D36">
        <f t="shared" si="36"/>
        <v>2</v>
      </c>
      <c r="E36">
        <f t="shared" ca="1" si="37"/>
        <v>5</v>
      </c>
      <c r="F36" t="str">
        <f t="shared" ca="1" si="32"/>
        <v>it</v>
      </c>
      <c r="G36" t="s">
        <v>412</v>
      </c>
      <c r="H36" t="s">
        <v>416</v>
      </c>
      <c r="I36">
        <v>1</v>
      </c>
      <c r="J36" t="str">
        <f t="shared" si="33"/>
        <v/>
      </c>
      <c r="K36" t="str">
        <f t="shared" ca="1" si="34"/>
        <v>it</v>
      </c>
      <c r="L36" t="s">
        <v>412</v>
      </c>
      <c r="M36" t="s">
        <v>417</v>
      </c>
      <c r="N36">
        <v>1</v>
      </c>
      <c r="O36">
        <v>400</v>
      </c>
      <c r="P36">
        <f t="shared" si="15"/>
        <v>400</v>
      </c>
      <c r="Q36" t="str">
        <f t="shared" ca="1" si="18"/>
        <v>it</v>
      </c>
      <c r="R36" t="str">
        <f t="shared" si="19"/>
        <v>Equip001001</v>
      </c>
      <c r="S36">
        <f t="shared" si="20"/>
        <v>1</v>
      </c>
      <c r="T36" t="str">
        <f t="shared" ca="1" si="21"/>
        <v>it</v>
      </c>
      <c r="U36" t="str">
        <f t="shared" si="22"/>
        <v>Equip002001</v>
      </c>
      <c r="V36">
        <f t="shared" si="23"/>
        <v>1</v>
      </c>
      <c r="W3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X36" t="str">
        <f t="shared" ca="1" si="16"/>
        <v>{"num":2,"diff":5,"tp1":"it","vl1":"Equip001001","cn1":1,"tp2":"it","vl2":"Equip002001","cn2":1,"key":400}</v>
      </c>
      <c r="Y36">
        <f t="shared" ca="1" si="25"/>
        <v>106</v>
      </c>
      <c r="Z36">
        <f t="shared" ca="1" si="26"/>
        <v>2870</v>
      </c>
      <c r="AA36">
        <f t="shared" ca="1" si="27"/>
        <v>0</v>
      </c>
      <c r="AB3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AC36">
        <f t="shared" ca="1" si="29"/>
        <v>0</v>
      </c>
    </row>
    <row r="37" spans="1:29">
      <c r="A37">
        <f t="shared" si="38"/>
        <v>2</v>
      </c>
      <c r="B37" t="str">
        <f>VLOOKUP(A37,BossBattleTable!$A:$C,MATCH(BossBattleTable!$C$1,BossBattleTable!$A$1:$C$1,0),0)</f>
        <v>TerribleStump_Purple</v>
      </c>
      <c r="C37">
        <f t="shared" ca="1" si="0"/>
        <v>6</v>
      </c>
      <c r="D37">
        <f t="shared" si="36"/>
        <v>2</v>
      </c>
      <c r="E37">
        <f t="shared" ca="1" si="37"/>
        <v>6</v>
      </c>
      <c r="F37" t="str">
        <f t="shared" ca="1" si="32"/>
        <v>cu</v>
      </c>
      <c r="G37" t="s">
        <v>402</v>
      </c>
      <c r="H37" t="s">
        <v>191</v>
      </c>
      <c r="I37">
        <v>30</v>
      </c>
      <c r="J37" t="str">
        <f t="shared" si="33"/>
        <v>에너지너무많음</v>
      </c>
      <c r="K37" t="str">
        <f t="shared" ca="1" si="34"/>
        <v>cu</v>
      </c>
      <c r="L37" t="s">
        <v>402</v>
      </c>
      <c r="M37" t="s">
        <v>375</v>
      </c>
      <c r="N37">
        <v>5000</v>
      </c>
      <c r="O37">
        <v>508</v>
      </c>
      <c r="P37">
        <f t="shared" si="15"/>
        <v>508</v>
      </c>
      <c r="Q37" t="str">
        <f t="shared" ca="1" si="18"/>
        <v>cu</v>
      </c>
      <c r="R37" t="str">
        <f t="shared" si="19"/>
        <v>EN</v>
      </c>
      <c r="S37">
        <f t="shared" si="20"/>
        <v>30</v>
      </c>
      <c r="T37" t="str">
        <f t="shared" ca="1" si="21"/>
        <v>cu</v>
      </c>
      <c r="U37" t="str">
        <f t="shared" si="22"/>
        <v>GO</v>
      </c>
      <c r="V37">
        <f t="shared" si="23"/>
        <v>5000</v>
      </c>
      <c r="W3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X37" t="str">
        <f t="shared" ca="1" si="16"/>
        <v>{"num":2,"diff":6,"tp1":"cu","vl1":"EN","cn1":30,"tp2":"cu","vl2":"GO","cn2":5000,"key":508}</v>
      </c>
      <c r="Y37">
        <f t="shared" ca="1" si="25"/>
        <v>92</v>
      </c>
      <c r="Z37">
        <f t="shared" ca="1" si="26"/>
        <v>2963</v>
      </c>
      <c r="AA37">
        <f t="shared" ca="1" si="27"/>
        <v>0</v>
      </c>
      <c r="AB3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AC37">
        <f t="shared" ca="1" si="29"/>
        <v>0</v>
      </c>
    </row>
    <row r="38" spans="1:29">
      <c r="A38">
        <f t="shared" si="38"/>
        <v>2</v>
      </c>
      <c r="B38" t="str">
        <f>VLOOKUP(A38,BossBattleTable!$A:$C,MATCH(BossBattleTable!$C$1,BossBattleTable!$A$1:$C$1,0),0)</f>
        <v>TerribleStump_Purple</v>
      </c>
      <c r="C38">
        <f t="shared" ca="1" si="0"/>
        <v>7</v>
      </c>
      <c r="D38">
        <f t="shared" si="36"/>
        <v>2</v>
      </c>
      <c r="E38">
        <f t="shared" ca="1" si="37"/>
        <v>7</v>
      </c>
      <c r="F38" t="str">
        <f t="shared" ca="1" si="32"/>
        <v>it</v>
      </c>
      <c r="G38" t="s">
        <v>412</v>
      </c>
      <c r="H38" t="s">
        <v>415</v>
      </c>
      <c r="I38">
        <v>1</v>
      </c>
      <c r="J38" t="str">
        <f t="shared" si="33"/>
        <v/>
      </c>
      <c r="K38" t="str">
        <f t="shared" ca="1" si="34"/>
        <v/>
      </c>
      <c r="O38">
        <v>159</v>
      </c>
      <c r="P38">
        <f t="shared" si="15"/>
        <v>159</v>
      </c>
      <c r="Q38" t="str">
        <f t="shared" ca="1" si="18"/>
        <v>it</v>
      </c>
      <c r="R38" t="str">
        <f t="shared" si="19"/>
        <v>Equip000001</v>
      </c>
      <c r="S38">
        <f t="shared" si="20"/>
        <v>1</v>
      </c>
      <c r="T38" t="str">
        <f t="shared" ca="1" si="21"/>
        <v/>
      </c>
      <c r="U38" t="str">
        <f t="shared" si="22"/>
        <v/>
      </c>
      <c r="V38" t="str">
        <f t="shared" si="23"/>
        <v/>
      </c>
      <c r="W3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X38" t="str">
        <f t="shared" ca="1" si="16"/>
        <v>{"num":2,"diff":7,"tp1":"it","vl1":"Equip000001","cn1":1,"key":159}</v>
      </c>
      <c r="Y38">
        <f t="shared" ca="1" si="25"/>
        <v>67</v>
      </c>
      <c r="Z38">
        <f t="shared" ca="1" si="26"/>
        <v>3031</v>
      </c>
      <c r="AA38">
        <f t="shared" ca="1" si="27"/>
        <v>0</v>
      </c>
      <c r="AB3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AC38">
        <f t="shared" ca="1" si="29"/>
        <v>0</v>
      </c>
    </row>
    <row r="39" spans="1:29">
      <c r="A39">
        <f t="shared" si="38"/>
        <v>2</v>
      </c>
      <c r="B39" t="str">
        <f>VLOOKUP(A39,BossBattleTable!$A:$C,MATCH(BossBattleTable!$C$1,BossBattleTable!$A$1:$C$1,0),0)</f>
        <v>TerribleStump_Purple</v>
      </c>
      <c r="C39">
        <f t="shared" ca="1" si="0"/>
        <v>8</v>
      </c>
      <c r="D39">
        <f t="shared" si="36"/>
        <v>2</v>
      </c>
      <c r="E39">
        <f t="shared" ca="1" si="37"/>
        <v>8</v>
      </c>
      <c r="F39" t="str">
        <f t="shared" ca="1" si="32"/>
        <v>cu</v>
      </c>
      <c r="G39" t="s">
        <v>402</v>
      </c>
      <c r="H39" t="s">
        <v>108</v>
      </c>
      <c r="I39">
        <v>5</v>
      </c>
      <c r="J39" t="str">
        <f t="shared" si="33"/>
        <v/>
      </c>
      <c r="K39" t="str">
        <f t="shared" ca="1" si="34"/>
        <v/>
      </c>
      <c r="O39">
        <v>684</v>
      </c>
      <c r="P39">
        <f t="shared" si="15"/>
        <v>684</v>
      </c>
      <c r="Q39" t="str">
        <f t="shared" ca="1" si="18"/>
        <v>cu</v>
      </c>
      <c r="R39" t="str">
        <f t="shared" si="19"/>
        <v>DI</v>
      </c>
      <c r="S39">
        <f t="shared" si="20"/>
        <v>5</v>
      </c>
      <c r="T39" t="str">
        <f t="shared" ca="1" si="21"/>
        <v/>
      </c>
      <c r="U39" t="str">
        <f t="shared" si="22"/>
        <v/>
      </c>
      <c r="V39" t="str">
        <f t="shared" si="23"/>
        <v/>
      </c>
      <c r="W3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X39" t="str">
        <f t="shared" ca="1" si="16"/>
        <v>{"num":2,"diff":8,"tp1":"cu","vl1":"DI","cn1":5,"key":684}</v>
      </c>
      <c r="Y39">
        <f t="shared" ca="1" si="25"/>
        <v>58</v>
      </c>
      <c r="Z39">
        <f t="shared" ca="1" si="26"/>
        <v>3090</v>
      </c>
      <c r="AA39">
        <f t="shared" ca="1" si="27"/>
        <v>0</v>
      </c>
      <c r="AB3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AC39">
        <f t="shared" ca="1" si="29"/>
        <v>0</v>
      </c>
    </row>
    <row r="40" spans="1:29">
      <c r="A40">
        <f t="shared" si="38"/>
        <v>2</v>
      </c>
      <c r="B40" t="str">
        <f>VLOOKUP(A40,BossBattleTable!$A:$C,MATCH(BossBattleTable!$C$1,BossBattleTable!$A$1:$C$1,0),0)</f>
        <v>TerribleStump_Purple</v>
      </c>
      <c r="C40">
        <f t="shared" ca="1" si="0"/>
        <v>9</v>
      </c>
      <c r="D40">
        <f t="shared" si="36"/>
        <v>2</v>
      </c>
      <c r="E40">
        <f t="shared" ca="1" si="37"/>
        <v>9</v>
      </c>
      <c r="F40" t="str">
        <f t="shared" ca="1" si="32"/>
        <v>it</v>
      </c>
      <c r="G40" t="s">
        <v>412</v>
      </c>
      <c r="H40" t="s">
        <v>416</v>
      </c>
      <c r="I40">
        <v>1</v>
      </c>
      <c r="J40" t="str">
        <f t="shared" si="33"/>
        <v/>
      </c>
      <c r="K40" t="str">
        <f t="shared" ca="1" si="34"/>
        <v>it</v>
      </c>
      <c r="L40" t="s">
        <v>412</v>
      </c>
      <c r="M40" t="s">
        <v>417</v>
      </c>
      <c r="N40">
        <v>1</v>
      </c>
      <c r="O40">
        <v>855</v>
      </c>
      <c r="P40">
        <f t="shared" si="15"/>
        <v>855</v>
      </c>
      <c r="Q40" t="str">
        <f t="shared" ca="1" si="18"/>
        <v>it</v>
      </c>
      <c r="R40" t="str">
        <f t="shared" si="19"/>
        <v>Equip001001</v>
      </c>
      <c r="S40">
        <f t="shared" si="20"/>
        <v>1</v>
      </c>
      <c r="T40" t="str">
        <f t="shared" ca="1" si="21"/>
        <v>it</v>
      </c>
      <c r="U40" t="str">
        <f t="shared" si="22"/>
        <v>Equip002001</v>
      </c>
      <c r="V40">
        <f t="shared" si="23"/>
        <v>1</v>
      </c>
      <c r="W4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X40" t="str">
        <f t="shared" ca="1" si="16"/>
        <v>{"num":2,"diff":9,"tp1":"it","vl1":"Equip001001","cn1":1,"tp2":"it","vl2":"Equip002001","cn2":1,"key":855}</v>
      </c>
      <c r="Y40">
        <f t="shared" ca="1" si="25"/>
        <v>106</v>
      </c>
      <c r="Z40">
        <f t="shared" ca="1" si="26"/>
        <v>3197</v>
      </c>
      <c r="AA40">
        <f t="shared" ca="1" si="27"/>
        <v>0</v>
      </c>
      <c r="AB4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AC40">
        <f t="shared" ca="1" si="29"/>
        <v>0</v>
      </c>
    </row>
    <row r="41" spans="1:29">
      <c r="A41">
        <f t="shared" si="38"/>
        <v>2</v>
      </c>
      <c r="B41" t="str">
        <f>VLOOKUP(A41,BossBattleTable!$A:$C,MATCH(BossBattleTable!$C$1,BossBattleTable!$A$1:$C$1,0),0)</f>
        <v>TerribleStump_Purple</v>
      </c>
      <c r="C41">
        <f t="shared" ca="1" si="0"/>
        <v>10</v>
      </c>
      <c r="D41">
        <f t="shared" si="36"/>
        <v>2</v>
      </c>
      <c r="E41">
        <f t="shared" ca="1" si="37"/>
        <v>10</v>
      </c>
      <c r="F41" t="str">
        <f t="shared" ca="1" si="32"/>
        <v>cu</v>
      </c>
      <c r="G41" t="s">
        <v>402</v>
      </c>
      <c r="H41" t="s">
        <v>191</v>
      </c>
      <c r="I41">
        <v>30</v>
      </c>
      <c r="J41" t="str">
        <f t="shared" si="33"/>
        <v>에너지너무많음</v>
      </c>
      <c r="K41" t="str">
        <f t="shared" ca="1" si="34"/>
        <v>cu</v>
      </c>
      <c r="L41" t="s">
        <v>402</v>
      </c>
      <c r="M41" t="s">
        <v>375</v>
      </c>
      <c r="N41">
        <v>5000</v>
      </c>
      <c r="O41">
        <v>550</v>
      </c>
      <c r="P41">
        <f t="shared" si="15"/>
        <v>550</v>
      </c>
      <c r="Q41" t="str">
        <f t="shared" ca="1" si="18"/>
        <v>cu</v>
      </c>
      <c r="R41" t="str">
        <f t="shared" si="19"/>
        <v>EN</v>
      </c>
      <c r="S41">
        <f t="shared" si="20"/>
        <v>30</v>
      </c>
      <c r="T41" t="str">
        <f t="shared" ca="1" si="21"/>
        <v>cu</v>
      </c>
      <c r="U41" t="str">
        <f t="shared" si="22"/>
        <v>GO</v>
      </c>
      <c r="V41">
        <f t="shared" si="23"/>
        <v>5000</v>
      </c>
      <c r="W4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X41" t="str">
        <f t="shared" ca="1" si="16"/>
        <v>{"num":2,"diff":10,"tp1":"cu","vl1":"EN","cn1":30,"tp2":"cu","vl2":"GO","cn2":5000,"key":550}</v>
      </c>
      <c r="Y41">
        <f t="shared" ca="1" si="25"/>
        <v>93</v>
      </c>
      <c r="Z41">
        <f t="shared" ca="1" si="26"/>
        <v>3291</v>
      </c>
      <c r="AA41">
        <f t="shared" ca="1" si="27"/>
        <v>0</v>
      </c>
      <c r="AB4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AC41">
        <f t="shared" ca="1" si="29"/>
        <v>0</v>
      </c>
    </row>
    <row r="42" spans="1:29">
      <c r="A42">
        <f t="shared" si="38"/>
        <v>2</v>
      </c>
      <c r="B42" t="str">
        <f>VLOOKUP(A42,BossBattleTable!$A:$C,MATCH(BossBattleTable!$C$1,BossBattleTable!$A$1:$C$1,0),0)</f>
        <v>TerribleStump_Purple</v>
      </c>
      <c r="C42">
        <f t="shared" ca="1" si="0"/>
        <v>11</v>
      </c>
      <c r="D42">
        <f t="shared" si="36"/>
        <v>2</v>
      </c>
      <c r="E42">
        <f t="shared" ca="1" si="37"/>
        <v>11</v>
      </c>
      <c r="F42" t="str">
        <f t="shared" ca="1" si="32"/>
        <v>it</v>
      </c>
      <c r="G42" t="s">
        <v>412</v>
      </c>
      <c r="H42" t="s">
        <v>415</v>
      </c>
      <c r="I42">
        <v>1</v>
      </c>
      <c r="J42" t="str">
        <f t="shared" si="33"/>
        <v/>
      </c>
      <c r="K42" t="str">
        <f t="shared" ca="1" si="34"/>
        <v/>
      </c>
      <c r="O42">
        <v>314</v>
      </c>
      <c r="P42">
        <f t="shared" si="15"/>
        <v>314</v>
      </c>
      <c r="Q42" t="str">
        <f t="shared" ca="1" si="18"/>
        <v>it</v>
      </c>
      <c r="R42" t="str">
        <f t="shared" si="19"/>
        <v>Equip000001</v>
      </c>
      <c r="S42">
        <f t="shared" si="20"/>
        <v>1</v>
      </c>
      <c r="T42" t="str">
        <f t="shared" ca="1" si="21"/>
        <v/>
      </c>
      <c r="U42" t="str">
        <f t="shared" si="22"/>
        <v/>
      </c>
      <c r="V42" t="str">
        <f t="shared" si="23"/>
        <v/>
      </c>
      <c r="W4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X42" t="str">
        <f t="shared" ca="1" si="16"/>
        <v>{"num":2,"diff":11,"tp1":"it","vl1":"Equip000001","cn1":1,"key":314}</v>
      </c>
      <c r="Y42">
        <f t="shared" ca="1" si="25"/>
        <v>68</v>
      </c>
      <c r="Z42">
        <f t="shared" ca="1" si="26"/>
        <v>3360</v>
      </c>
      <c r="AA42">
        <f t="shared" ca="1" si="27"/>
        <v>0</v>
      </c>
      <c r="AB4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AC42">
        <f t="shared" ca="1" si="29"/>
        <v>0</v>
      </c>
    </row>
    <row r="43" spans="1:29">
      <c r="A43">
        <f t="shared" si="38"/>
        <v>2</v>
      </c>
      <c r="B43" t="str">
        <f>VLOOKUP(A43,BossBattleTable!$A:$C,MATCH(BossBattleTable!$C$1,BossBattleTable!$A$1:$C$1,0),0)</f>
        <v>TerribleStump_Purple</v>
      </c>
      <c r="C43">
        <f t="shared" ca="1" si="0"/>
        <v>12</v>
      </c>
      <c r="D43">
        <f t="shared" si="36"/>
        <v>2</v>
      </c>
      <c r="E43">
        <f t="shared" ca="1" si="37"/>
        <v>12</v>
      </c>
      <c r="F43" t="str">
        <f t="shared" ca="1" si="32"/>
        <v>cu</v>
      </c>
      <c r="G43" t="s">
        <v>402</v>
      </c>
      <c r="H43" t="s">
        <v>108</v>
      </c>
      <c r="I43">
        <v>5</v>
      </c>
      <c r="J43" t="str">
        <f t="shared" si="33"/>
        <v/>
      </c>
      <c r="K43" t="str">
        <f t="shared" ca="1" si="34"/>
        <v/>
      </c>
      <c r="O43">
        <v>272</v>
      </c>
      <c r="P43">
        <f t="shared" si="15"/>
        <v>272</v>
      </c>
      <c r="Q43" t="str">
        <f t="shared" ca="1" si="18"/>
        <v>cu</v>
      </c>
      <c r="R43" t="str">
        <f t="shared" si="19"/>
        <v>DI</v>
      </c>
      <c r="S43">
        <f t="shared" si="20"/>
        <v>5</v>
      </c>
      <c r="T43" t="str">
        <f t="shared" ca="1" si="21"/>
        <v/>
      </c>
      <c r="U43" t="str">
        <f t="shared" si="22"/>
        <v/>
      </c>
      <c r="V43" t="str">
        <f t="shared" si="23"/>
        <v/>
      </c>
      <c r="W4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X43" t="str">
        <f t="shared" ca="1" si="16"/>
        <v>{"num":2,"diff":12,"tp1":"cu","vl1":"DI","cn1":5,"key":272}</v>
      </c>
      <c r="Y43">
        <f t="shared" ca="1" si="25"/>
        <v>59</v>
      </c>
      <c r="Z43">
        <f t="shared" ca="1" si="26"/>
        <v>3420</v>
      </c>
      <c r="AA43">
        <f t="shared" ca="1" si="27"/>
        <v>0</v>
      </c>
      <c r="AB4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AC43">
        <f t="shared" ca="1" si="29"/>
        <v>0</v>
      </c>
    </row>
    <row r="44" spans="1:29">
      <c r="A44">
        <f t="shared" si="38"/>
        <v>2</v>
      </c>
      <c r="B44" t="str">
        <f>VLOOKUP(A44,BossBattleTable!$A:$C,MATCH(BossBattleTable!$C$1,BossBattleTable!$A$1:$C$1,0),0)</f>
        <v>TerribleStump_Purple</v>
      </c>
      <c r="C44">
        <f t="shared" ca="1" si="0"/>
        <v>13</v>
      </c>
      <c r="D44">
        <f t="shared" si="36"/>
        <v>2</v>
      </c>
      <c r="E44">
        <f t="shared" ca="1" si="37"/>
        <v>13</v>
      </c>
      <c r="F44" t="str">
        <f t="shared" ca="1" si="32"/>
        <v>it</v>
      </c>
      <c r="G44" t="s">
        <v>412</v>
      </c>
      <c r="H44" t="s">
        <v>416</v>
      </c>
      <c r="I44">
        <v>1</v>
      </c>
      <c r="J44" t="str">
        <f t="shared" si="33"/>
        <v/>
      </c>
      <c r="K44" t="str">
        <f t="shared" ca="1" si="34"/>
        <v>it</v>
      </c>
      <c r="L44" t="s">
        <v>412</v>
      </c>
      <c r="M44" t="s">
        <v>417</v>
      </c>
      <c r="N44">
        <v>1</v>
      </c>
      <c r="O44">
        <v>811</v>
      </c>
      <c r="P44">
        <f t="shared" si="15"/>
        <v>811</v>
      </c>
      <c r="Q44" t="str">
        <f t="shared" ca="1" si="18"/>
        <v>it</v>
      </c>
      <c r="R44" t="str">
        <f t="shared" si="19"/>
        <v>Equip001001</v>
      </c>
      <c r="S44">
        <f t="shared" si="20"/>
        <v>1</v>
      </c>
      <c r="T44" t="str">
        <f t="shared" ca="1" si="21"/>
        <v>it</v>
      </c>
      <c r="U44" t="str">
        <f t="shared" si="22"/>
        <v>Equip002001</v>
      </c>
      <c r="V44">
        <f t="shared" si="23"/>
        <v>1</v>
      </c>
      <c r="W4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X44" t="str">
        <f t="shared" ca="1" si="16"/>
        <v>{"num":2,"diff":13,"tp1":"it","vl1":"Equip001001","cn1":1,"tp2":"it","vl2":"Equip002001","cn2":1,"key":811}</v>
      </c>
      <c r="Y44">
        <f t="shared" ca="1" si="25"/>
        <v>107</v>
      </c>
      <c r="Z44">
        <f t="shared" ca="1" si="26"/>
        <v>3528</v>
      </c>
      <c r="AA44">
        <f t="shared" ca="1" si="27"/>
        <v>0</v>
      </c>
      <c r="AB4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AC44">
        <f t="shared" ca="1" si="29"/>
        <v>0</v>
      </c>
    </row>
    <row r="45" spans="1:29">
      <c r="A45">
        <f t="shared" si="38"/>
        <v>2</v>
      </c>
      <c r="B45" t="str">
        <f>VLOOKUP(A45,BossBattleTable!$A:$C,MATCH(BossBattleTable!$C$1,BossBattleTable!$A$1:$C$1,0),0)</f>
        <v>TerribleStump_Purple</v>
      </c>
      <c r="C45">
        <f t="shared" ca="1" si="0"/>
        <v>14</v>
      </c>
      <c r="D45">
        <f t="shared" si="36"/>
        <v>2</v>
      </c>
      <c r="E45">
        <f t="shared" ca="1" si="37"/>
        <v>14</v>
      </c>
      <c r="F45" t="str">
        <f t="shared" ca="1" si="32"/>
        <v>cu</v>
      </c>
      <c r="G45" t="s">
        <v>402</v>
      </c>
      <c r="H45" t="s">
        <v>191</v>
      </c>
      <c r="I45">
        <v>30</v>
      </c>
      <c r="J45" t="str">
        <f t="shared" si="33"/>
        <v>에너지너무많음</v>
      </c>
      <c r="K45" t="str">
        <f t="shared" ca="1" si="34"/>
        <v>cu</v>
      </c>
      <c r="L45" t="s">
        <v>402</v>
      </c>
      <c r="M45" t="s">
        <v>375</v>
      </c>
      <c r="N45">
        <v>5000</v>
      </c>
      <c r="O45">
        <v>619</v>
      </c>
      <c r="P45">
        <f t="shared" si="15"/>
        <v>619</v>
      </c>
      <c r="Q45" t="str">
        <f t="shared" ca="1" si="18"/>
        <v>cu</v>
      </c>
      <c r="R45" t="str">
        <f t="shared" si="19"/>
        <v>EN</v>
      </c>
      <c r="S45">
        <f t="shared" si="20"/>
        <v>30</v>
      </c>
      <c r="T45" t="str">
        <f t="shared" ca="1" si="21"/>
        <v>cu</v>
      </c>
      <c r="U45" t="str">
        <f t="shared" si="22"/>
        <v>GO</v>
      </c>
      <c r="V45">
        <f t="shared" si="23"/>
        <v>5000</v>
      </c>
      <c r="W4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X45" t="str">
        <f t="shared" ca="1" si="16"/>
        <v>{"num":2,"diff":14,"tp1":"cu","vl1":"EN","cn1":30,"tp2":"cu","vl2":"GO","cn2":5000,"key":619}</v>
      </c>
      <c r="Y45">
        <f t="shared" ca="1" si="25"/>
        <v>93</v>
      </c>
      <c r="Z45">
        <f t="shared" ca="1" si="26"/>
        <v>3622</v>
      </c>
      <c r="AA45">
        <f t="shared" ca="1" si="27"/>
        <v>0</v>
      </c>
      <c r="AB4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AC45">
        <f t="shared" ca="1" si="29"/>
        <v>0</v>
      </c>
    </row>
    <row r="46" spans="1:29">
      <c r="A46">
        <f t="shared" si="38"/>
        <v>2</v>
      </c>
      <c r="B46" t="str">
        <f>VLOOKUP(A46,BossBattleTable!$A:$C,MATCH(BossBattleTable!$C$1,BossBattleTable!$A$1:$C$1,0),0)</f>
        <v>TerribleStump_Purple</v>
      </c>
      <c r="C46">
        <f t="shared" ca="1" si="0"/>
        <v>15</v>
      </c>
      <c r="D46">
        <f t="shared" si="36"/>
        <v>2</v>
      </c>
      <c r="E46">
        <f t="shared" ca="1" si="37"/>
        <v>15</v>
      </c>
      <c r="F46" t="str">
        <f t="shared" ca="1" si="32"/>
        <v>it</v>
      </c>
      <c r="G46" t="s">
        <v>412</v>
      </c>
      <c r="H46" t="s">
        <v>415</v>
      </c>
      <c r="I46">
        <v>1</v>
      </c>
      <c r="J46" t="str">
        <f t="shared" si="33"/>
        <v/>
      </c>
      <c r="K46" t="str">
        <f t="shared" ca="1" si="34"/>
        <v/>
      </c>
      <c r="O46">
        <v>136</v>
      </c>
      <c r="P46">
        <f t="shared" si="15"/>
        <v>136</v>
      </c>
      <c r="Q46" t="str">
        <f t="shared" ca="1" si="18"/>
        <v>it</v>
      </c>
      <c r="R46" t="str">
        <f t="shared" si="19"/>
        <v>Equip000001</v>
      </c>
      <c r="S46">
        <f t="shared" si="20"/>
        <v>1</v>
      </c>
      <c r="T46" t="str">
        <f t="shared" ca="1" si="21"/>
        <v/>
      </c>
      <c r="U46" t="str">
        <f t="shared" si="22"/>
        <v/>
      </c>
      <c r="V46" t="str">
        <f t="shared" si="23"/>
        <v/>
      </c>
      <c r="W4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X46" t="str">
        <f t="shared" ca="1" si="16"/>
        <v>{"num":2,"diff":15,"tp1":"it","vl1":"Equip000001","cn1":1,"key":136}</v>
      </c>
      <c r="Y46">
        <f t="shared" ca="1" si="25"/>
        <v>68</v>
      </c>
      <c r="Z46">
        <f t="shared" ca="1" si="26"/>
        <v>3691</v>
      </c>
      <c r="AA46">
        <f t="shared" ca="1" si="27"/>
        <v>0</v>
      </c>
      <c r="AB4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AC46">
        <f t="shared" ca="1" si="29"/>
        <v>0</v>
      </c>
    </row>
    <row r="47" spans="1:29">
      <c r="A47">
        <f t="shared" si="38"/>
        <v>2</v>
      </c>
      <c r="B47" t="str">
        <f>VLOOKUP(A47,BossBattleTable!$A:$C,MATCH(BossBattleTable!$C$1,BossBattleTable!$A$1:$C$1,0),0)</f>
        <v>TerribleStump_Purple</v>
      </c>
      <c r="C47">
        <f t="shared" ca="1" si="0"/>
        <v>16</v>
      </c>
      <c r="D47">
        <f t="shared" si="36"/>
        <v>2</v>
      </c>
      <c r="E47">
        <f t="shared" ca="1" si="37"/>
        <v>16</v>
      </c>
      <c r="F47" t="str">
        <f t="shared" ca="1" si="32"/>
        <v>cu</v>
      </c>
      <c r="G47" t="s">
        <v>402</v>
      </c>
      <c r="H47" t="s">
        <v>108</v>
      </c>
      <c r="I47">
        <v>5</v>
      </c>
      <c r="J47" t="str">
        <f t="shared" si="33"/>
        <v/>
      </c>
      <c r="K47" t="str">
        <f t="shared" ca="1" si="34"/>
        <v/>
      </c>
      <c r="O47">
        <v>240</v>
      </c>
      <c r="P47">
        <f t="shared" si="15"/>
        <v>240</v>
      </c>
      <c r="Q47" t="str">
        <f t="shared" ca="1" si="18"/>
        <v>cu</v>
      </c>
      <c r="R47" t="str">
        <f t="shared" si="19"/>
        <v>DI</v>
      </c>
      <c r="S47">
        <f t="shared" si="20"/>
        <v>5</v>
      </c>
      <c r="T47" t="str">
        <f t="shared" ca="1" si="21"/>
        <v/>
      </c>
      <c r="U47" t="str">
        <f t="shared" si="22"/>
        <v/>
      </c>
      <c r="V47" t="str">
        <f t="shared" si="23"/>
        <v/>
      </c>
      <c r="W4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X47" t="str">
        <f t="shared" ca="1" si="16"/>
        <v>{"num":2,"diff":16,"tp1":"cu","vl1":"DI","cn1":5,"key":240}</v>
      </c>
      <c r="Y47">
        <f t="shared" ca="1" si="25"/>
        <v>59</v>
      </c>
      <c r="Z47">
        <f t="shared" ca="1" si="26"/>
        <v>3751</v>
      </c>
      <c r="AA47">
        <f t="shared" ca="1" si="27"/>
        <v>0</v>
      </c>
      <c r="AB4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AC47">
        <f t="shared" ca="1" si="29"/>
        <v>0</v>
      </c>
    </row>
    <row r="48" spans="1:29">
      <c r="A48">
        <f t="shared" si="38"/>
        <v>2</v>
      </c>
      <c r="B48" t="str">
        <f>VLOOKUP(A48,BossBattleTable!$A:$C,MATCH(BossBattleTable!$C$1,BossBattleTable!$A$1:$C$1,0),0)</f>
        <v>TerribleStump_Purple</v>
      </c>
      <c r="C48">
        <f t="shared" ca="1" si="0"/>
        <v>17</v>
      </c>
      <c r="D48">
        <f t="shared" si="36"/>
        <v>2</v>
      </c>
      <c r="E48">
        <f t="shared" ca="1" si="37"/>
        <v>17</v>
      </c>
      <c r="F48" t="str">
        <f t="shared" ca="1" si="32"/>
        <v>it</v>
      </c>
      <c r="G48" t="s">
        <v>412</v>
      </c>
      <c r="H48" t="s">
        <v>416</v>
      </c>
      <c r="I48">
        <v>1</v>
      </c>
      <c r="J48" t="str">
        <f t="shared" si="33"/>
        <v/>
      </c>
      <c r="K48" t="str">
        <f t="shared" ca="1" si="34"/>
        <v>it</v>
      </c>
      <c r="L48" t="s">
        <v>412</v>
      </c>
      <c r="M48" t="s">
        <v>417</v>
      </c>
      <c r="N48">
        <v>1</v>
      </c>
      <c r="O48">
        <v>220</v>
      </c>
      <c r="P48">
        <f t="shared" si="15"/>
        <v>220</v>
      </c>
      <c r="Q48" t="str">
        <f t="shared" ca="1" si="18"/>
        <v>it</v>
      </c>
      <c r="R48" t="str">
        <f t="shared" si="19"/>
        <v>Equip001001</v>
      </c>
      <c r="S48">
        <f t="shared" si="20"/>
        <v>1</v>
      </c>
      <c r="T48" t="str">
        <f t="shared" ca="1" si="21"/>
        <v>it</v>
      </c>
      <c r="U48" t="str">
        <f t="shared" si="22"/>
        <v>Equip002001</v>
      </c>
      <c r="V48">
        <f t="shared" si="23"/>
        <v>1</v>
      </c>
      <c r="W4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X48" t="str">
        <f t="shared" ca="1" si="16"/>
        <v>{"num":2,"diff":17,"tp1":"it","vl1":"Equip001001","cn1":1,"tp2":"it","vl2":"Equip002001","cn2":1,"key":220}</v>
      </c>
      <c r="Y48">
        <f t="shared" ca="1" si="25"/>
        <v>107</v>
      </c>
      <c r="Z48">
        <f t="shared" ca="1" si="26"/>
        <v>3859</v>
      </c>
      <c r="AA48">
        <f t="shared" ca="1" si="27"/>
        <v>0</v>
      </c>
      <c r="AB4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AC48">
        <f t="shared" ca="1" si="29"/>
        <v>0</v>
      </c>
    </row>
    <row r="49" spans="1:29">
      <c r="A49">
        <f t="shared" si="38"/>
        <v>2</v>
      </c>
      <c r="B49" t="str">
        <f>VLOOKUP(A49,BossBattleTable!$A:$C,MATCH(BossBattleTable!$C$1,BossBattleTable!$A$1:$C$1,0),0)</f>
        <v>TerribleStump_Purple</v>
      </c>
      <c r="C49">
        <f t="shared" ca="1" si="0"/>
        <v>18</v>
      </c>
      <c r="D49">
        <f t="shared" si="36"/>
        <v>2</v>
      </c>
      <c r="E49">
        <f t="shared" ca="1" si="37"/>
        <v>18</v>
      </c>
      <c r="F49" t="str">
        <f t="shared" ca="1" si="32"/>
        <v>cu</v>
      </c>
      <c r="G49" t="s">
        <v>402</v>
      </c>
      <c r="H49" t="s">
        <v>191</v>
      </c>
      <c r="I49">
        <v>30</v>
      </c>
      <c r="J49" t="str">
        <f t="shared" si="33"/>
        <v>에너지너무많음</v>
      </c>
      <c r="K49" t="str">
        <f t="shared" ca="1" si="34"/>
        <v>cu</v>
      </c>
      <c r="L49" t="s">
        <v>402</v>
      </c>
      <c r="M49" t="s">
        <v>375</v>
      </c>
      <c r="N49">
        <v>5000</v>
      </c>
      <c r="O49">
        <v>333</v>
      </c>
      <c r="P49">
        <f t="shared" si="15"/>
        <v>333</v>
      </c>
      <c r="Q49" t="str">
        <f t="shared" ca="1" si="18"/>
        <v>cu</v>
      </c>
      <c r="R49" t="str">
        <f t="shared" si="19"/>
        <v>EN</v>
      </c>
      <c r="S49">
        <f t="shared" si="20"/>
        <v>30</v>
      </c>
      <c r="T49" t="str">
        <f t="shared" ca="1" si="21"/>
        <v>cu</v>
      </c>
      <c r="U49" t="str">
        <f t="shared" si="22"/>
        <v>GO</v>
      </c>
      <c r="V49">
        <f t="shared" si="23"/>
        <v>5000</v>
      </c>
      <c r="W4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X49" t="str">
        <f t="shared" ca="1" si="16"/>
        <v>{"num":2,"diff":18,"tp1":"cu","vl1":"EN","cn1":30,"tp2":"cu","vl2":"GO","cn2":5000,"key":333}</v>
      </c>
      <c r="Y49">
        <f t="shared" ca="1" si="25"/>
        <v>93</v>
      </c>
      <c r="Z49">
        <f t="shared" ca="1" si="26"/>
        <v>3953</v>
      </c>
      <c r="AA49">
        <f t="shared" ca="1" si="27"/>
        <v>0</v>
      </c>
      <c r="AB4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AC49">
        <f t="shared" ca="1" si="29"/>
        <v>0</v>
      </c>
    </row>
    <row r="50" spans="1:29">
      <c r="A50">
        <f t="shared" si="38"/>
        <v>2</v>
      </c>
      <c r="B50" t="str">
        <f>VLOOKUP(A50,BossBattleTable!$A:$C,MATCH(BossBattleTable!$C$1,BossBattleTable!$A$1:$C$1,0),0)</f>
        <v>TerribleStump_Purple</v>
      </c>
      <c r="C50">
        <f t="shared" ca="1" si="0"/>
        <v>19</v>
      </c>
      <c r="D50">
        <f t="shared" si="36"/>
        <v>2</v>
      </c>
      <c r="E50">
        <f t="shared" ca="1" si="37"/>
        <v>19</v>
      </c>
      <c r="F50" t="str">
        <f t="shared" ca="1" si="32"/>
        <v>it</v>
      </c>
      <c r="G50" t="s">
        <v>412</v>
      </c>
      <c r="H50" t="s">
        <v>415</v>
      </c>
      <c r="I50">
        <v>1</v>
      </c>
      <c r="J50" t="str">
        <f t="shared" si="33"/>
        <v/>
      </c>
      <c r="K50" t="str">
        <f t="shared" ca="1" si="34"/>
        <v/>
      </c>
      <c r="O50">
        <v>907</v>
      </c>
      <c r="P50">
        <f t="shared" si="15"/>
        <v>907</v>
      </c>
      <c r="Q50" t="str">
        <f t="shared" ca="1" si="18"/>
        <v>it</v>
      </c>
      <c r="R50" t="str">
        <f t="shared" si="19"/>
        <v>Equip000001</v>
      </c>
      <c r="S50">
        <f t="shared" si="20"/>
        <v>1</v>
      </c>
      <c r="T50" t="str">
        <f t="shared" ca="1" si="21"/>
        <v/>
      </c>
      <c r="U50" t="str">
        <f t="shared" si="22"/>
        <v/>
      </c>
      <c r="V50" t="str">
        <f t="shared" si="23"/>
        <v/>
      </c>
      <c r="W5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X50" t="str">
        <f t="shared" ca="1" si="16"/>
        <v>{"num":2,"diff":19,"tp1":"it","vl1":"Equip000001","cn1":1,"key":907}</v>
      </c>
      <c r="Y50">
        <f t="shared" ca="1" si="25"/>
        <v>68</v>
      </c>
      <c r="Z50">
        <f t="shared" ca="1" si="26"/>
        <v>4022</v>
      </c>
      <c r="AA50">
        <f t="shared" ca="1" si="27"/>
        <v>0</v>
      </c>
      <c r="AB5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AC50">
        <f t="shared" ca="1" si="29"/>
        <v>0</v>
      </c>
    </row>
    <row r="51" spans="1:29">
      <c r="A51">
        <f t="shared" si="38"/>
        <v>2</v>
      </c>
      <c r="B51" t="str">
        <f>VLOOKUP(A51,BossBattleTable!$A:$C,MATCH(BossBattleTable!$C$1,BossBattleTable!$A$1:$C$1,0),0)</f>
        <v>TerribleStump_Purple</v>
      </c>
      <c r="C51">
        <f t="shared" ca="1" si="0"/>
        <v>20</v>
      </c>
      <c r="D51">
        <f t="shared" si="36"/>
        <v>2</v>
      </c>
      <c r="E51">
        <f t="shared" ca="1" si="37"/>
        <v>20</v>
      </c>
      <c r="F51" t="str">
        <f t="shared" ca="1" si="32"/>
        <v>cu</v>
      </c>
      <c r="G51" t="s">
        <v>402</v>
      </c>
      <c r="H51" t="s">
        <v>108</v>
      </c>
      <c r="I51">
        <v>5</v>
      </c>
      <c r="J51" t="str">
        <f t="shared" si="33"/>
        <v/>
      </c>
      <c r="K51" t="str">
        <f t="shared" ca="1" si="34"/>
        <v/>
      </c>
      <c r="O51">
        <v>429</v>
      </c>
      <c r="P51">
        <f t="shared" si="15"/>
        <v>429</v>
      </c>
      <c r="Q51" t="str">
        <f t="shared" ca="1" si="18"/>
        <v>cu</v>
      </c>
      <c r="R51" t="str">
        <f t="shared" si="19"/>
        <v>DI</v>
      </c>
      <c r="S51">
        <f t="shared" si="20"/>
        <v>5</v>
      </c>
      <c r="T51" t="str">
        <f t="shared" ca="1" si="21"/>
        <v/>
      </c>
      <c r="U51" t="str">
        <f t="shared" si="22"/>
        <v/>
      </c>
      <c r="V51" t="str">
        <f t="shared" si="23"/>
        <v/>
      </c>
      <c r="W5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X51" t="str">
        <f t="shared" ca="1" si="16"/>
        <v>{"num":2,"diff":20,"tp1":"cu","vl1":"DI","cn1":5,"key":429}</v>
      </c>
      <c r="Y51">
        <f t="shared" ca="1" si="25"/>
        <v>59</v>
      </c>
      <c r="Z51">
        <f t="shared" ca="1" si="26"/>
        <v>4082</v>
      </c>
      <c r="AA51">
        <f t="shared" ca="1" si="27"/>
        <v>0</v>
      </c>
      <c r="AB5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AC51">
        <f t="shared" ca="1" si="29"/>
        <v>0</v>
      </c>
    </row>
    <row r="52" spans="1:29">
      <c r="A52">
        <f t="shared" si="38"/>
        <v>2</v>
      </c>
      <c r="B52" t="str">
        <f>VLOOKUP(A52,BossBattleTable!$A:$C,MATCH(BossBattleTable!$C$1,BossBattleTable!$A$1:$C$1,0),0)</f>
        <v>TerribleStump_Purple</v>
      </c>
      <c r="C52">
        <f t="shared" ca="1" si="0"/>
        <v>21</v>
      </c>
      <c r="D52">
        <f t="shared" si="36"/>
        <v>2</v>
      </c>
      <c r="E52">
        <f t="shared" ca="1" si="37"/>
        <v>21</v>
      </c>
      <c r="F52" t="str">
        <f t="shared" ca="1" si="32"/>
        <v>it</v>
      </c>
      <c r="G52" t="s">
        <v>412</v>
      </c>
      <c r="H52" t="s">
        <v>416</v>
      </c>
      <c r="I52">
        <v>1</v>
      </c>
      <c r="J52" t="str">
        <f t="shared" si="33"/>
        <v/>
      </c>
      <c r="K52" t="str">
        <f t="shared" ca="1" si="34"/>
        <v>it</v>
      </c>
      <c r="L52" t="s">
        <v>412</v>
      </c>
      <c r="M52" t="s">
        <v>417</v>
      </c>
      <c r="N52">
        <v>1</v>
      </c>
      <c r="O52">
        <v>406</v>
      </c>
      <c r="P52">
        <f t="shared" si="15"/>
        <v>406</v>
      </c>
      <c r="Q52" t="str">
        <f t="shared" ca="1" si="18"/>
        <v>it</v>
      </c>
      <c r="R52" t="str">
        <f t="shared" si="19"/>
        <v>Equip001001</v>
      </c>
      <c r="S52">
        <f t="shared" si="20"/>
        <v>1</v>
      </c>
      <c r="T52" t="str">
        <f t="shared" ca="1" si="21"/>
        <v>it</v>
      </c>
      <c r="U52" t="str">
        <f t="shared" si="22"/>
        <v>Equip002001</v>
      </c>
      <c r="V52">
        <f t="shared" si="23"/>
        <v>1</v>
      </c>
      <c r="W5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X52" t="str">
        <f t="shared" ca="1" si="16"/>
        <v>{"num":2,"diff":21,"tp1":"it","vl1":"Equip001001","cn1":1,"tp2":"it","vl2":"Equip002001","cn2":1,"key":406}</v>
      </c>
      <c r="Y52">
        <f t="shared" ca="1" si="25"/>
        <v>107</v>
      </c>
      <c r="Z52">
        <f t="shared" ca="1" si="26"/>
        <v>4190</v>
      </c>
      <c r="AA52">
        <f t="shared" ca="1" si="27"/>
        <v>0</v>
      </c>
      <c r="AB5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AC52">
        <f t="shared" ca="1" si="29"/>
        <v>0</v>
      </c>
    </row>
    <row r="53" spans="1:29">
      <c r="A53">
        <f t="shared" si="38"/>
        <v>2</v>
      </c>
      <c r="B53" t="str">
        <f>VLOOKUP(A53,BossBattleTable!$A:$C,MATCH(BossBattleTable!$C$1,BossBattleTable!$A$1:$C$1,0),0)</f>
        <v>TerribleStump_Purple</v>
      </c>
      <c r="C53">
        <f t="shared" ca="1" si="0"/>
        <v>22</v>
      </c>
      <c r="D53">
        <f t="shared" si="36"/>
        <v>2</v>
      </c>
      <c r="E53">
        <f t="shared" ca="1" si="37"/>
        <v>22</v>
      </c>
      <c r="F53" t="str">
        <f t="shared" ca="1" si="32"/>
        <v>cu</v>
      </c>
      <c r="G53" t="s">
        <v>402</v>
      </c>
      <c r="H53" t="s">
        <v>191</v>
      </c>
      <c r="I53">
        <v>30</v>
      </c>
      <c r="J53" t="str">
        <f t="shared" si="33"/>
        <v>에너지너무많음</v>
      </c>
      <c r="K53" t="str">
        <f t="shared" ca="1" si="34"/>
        <v>cu</v>
      </c>
      <c r="L53" t="s">
        <v>402</v>
      </c>
      <c r="M53" t="s">
        <v>375</v>
      </c>
      <c r="N53">
        <v>5000</v>
      </c>
      <c r="O53">
        <v>650</v>
      </c>
      <c r="P53">
        <f t="shared" si="15"/>
        <v>650</v>
      </c>
      <c r="Q53" t="str">
        <f t="shared" ca="1" si="18"/>
        <v>cu</v>
      </c>
      <c r="R53" t="str">
        <f t="shared" si="19"/>
        <v>EN</v>
      </c>
      <c r="S53">
        <f t="shared" si="20"/>
        <v>30</v>
      </c>
      <c r="T53" t="str">
        <f t="shared" ca="1" si="21"/>
        <v>cu</v>
      </c>
      <c r="U53" t="str">
        <f t="shared" si="22"/>
        <v>GO</v>
      </c>
      <c r="V53">
        <f t="shared" si="23"/>
        <v>5000</v>
      </c>
      <c r="W5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X53" t="str">
        <f t="shared" ca="1" si="16"/>
        <v>{"num":2,"diff":22,"tp1":"cu","vl1":"EN","cn1":30,"tp2":"cu","vl2":"GO","cn2":5000,"key":650}</v>
      </c>
      <c r="Y53">
        <f t="shared" ca="1" si="25"/>
        <v>93</v>
      </c>
      <c r="Z53">
        <f t="shared" ca="1" si="26"/>
        <v>4284</v>
      </c>
      <c r="AA53">
        <f t="shared" ca="1" si="27"/>
        <v>0</v>
      </c>
      <c r="AB5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AC53">
        <f t="shared" ca="1" si="29"/>
        <v>0</v>
      </c>
    </row>
    <row r="54" spans="1:29">
      <c r="A54">
        <f t="shared" si="38"/>
        <v>2</v>
      </c>
      <c r="B54" t="str">
        <f>VLOOKUP(A54,BossBattleTable!$A:$C,MATCH(BossBattleTable!$C$1,BossBattleTable!$A$1:$C$1,0),0)</f>
        <v>TerribleStump_Purple</v>
      </c>
      <c r="C54">
        <f t="shared" ca="1" si="0"/>
        <v>23</v>
      </c>
      <c r="D54">
        <f t="shared" si="36"/>
        <v>2</v>
      </c>
      <c r="E54">
        <f t="shared" ca="1" si="37"/>
        <v>23</v>
      </c>
      <c r="F54" t="str">
        <f t="shared" ca="1" si="32"/>
        <v>it</v>
      </c>
      <c r="G54" t="s">
        <v>412</v>
      </c>
      <c r="H54" t="s">
        <v>415</v>
      </c>
      <c r="I54">
        <v>1</v>
      </c>
      <c r="J54" t="str">
        <f t="shared" si="33"/>
        <v/>
      </c>
      <c r="K54" t="str">
        <f t="shared" ca="1" si="34"/>
        <v/>
      </c>
      <c r="O54">
        <v>695</v>
      </c>
      <c r="P54">
        <f t="shared" si="15"/>
        <v>695</v>
      </c>
      <c r="Q54" t="str">
        <f t="shared" ca="1" si="18"/>
        <v>it</v>
      </c>
      <c r="R54" t="str">
        <f t="shared" si="19"/>
        <v>Equip000001</v>
      </c>
      <c r="S54">
        <f t="shared" si="20"/>
        <v>1</v>
      </c>
      <c r="T54" t="str">
        <f t="shared" ca="1" si="21"/>
        <v/>
      </c>
      <c r="U54" t="str">
        <f t="shared" si="22"/>
        <v/>
      </c>
      <c r="V54" t="str">
        <f t="shared" si="23"/>
        <v/>
      </c>
      <c r="W5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X54" t="str">
        <f t="shared" ca="1" si="16"/>
        <v>{"num":2,"diff":23,"tp1":"it","vl1":"Equip000001","cn1":1,"key":695}</v>
      </c>
      <c r="Y54">
        <f t="shared" ca="1" si="25"/>
        <v>68</v>
      </c>
      <c r="Z54">
        <f t="shared" ca="1" si="26"/>
        <v>4353</v>
      </c>
      <c r="AA54">
        <f t="shared" ca="1" si="27"/>
        <v>0</v>
      </c>
      <c r="AB5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AC54">
        <f t="shared" ca="1" si="29"/>
        <v>0</v>
      </c>
    </row>
    <row r="55" spans="1:29">
      <c r="A55">
        <f t="shared" si="38"/>
        <v>2</v>
      </c>
      <c r="B55" t="str">
        <f>VLOOKUP(A55,BossBattleTable!$A:$C,MATCH(BossBattleTable!$C$1,BossBattleTable!$A$1:$C$1,0),0)</f>
        <v>TerribleStump_Purple</v>
      </c>
      <c r="C55">
        <f t="shared" ca="1" si="0"/>
        <v>24</v>
      </c>
      <c r="D55">
        <f t="shared" si="36"/>
        <v>2</v>
      </c>
      <c r="E55">
        <f t="shared" ca="1" si="37"/>
        <v>24</v>
      </c>
      <c r="F55" t="str">
        <f t="shared" ca="1" si="32"/>
        <v>cu</v>
      </c>
      <c r="G55" t="s">
        <v>402</v>
      </c>
      <c r="H55" t="s">
        <v>108</v>
      </c>
      <c r="I55">
        <v>5</v>
      </c>
      <c r="J55" t="str">
        <f t="shared" si="33"/>
        <v/>
      </c>
      <c r="K55" t="str">
        <f t="shared" ca="1" si="34"/>
        <v/>
      </c>
      <c r="O55">
        <v>866</v>
      </c>
      <c r="P55">
        <f t="shared" si="15"/>
        <v>866</v>
      </c>
      <c r="Q55" t="str">
        <f t="shared" ca="1" si="18"/>
        <v>cu</v>
      </c>
      <c r="R55" t="str">
        <f t="shared" si="19"/>
        <v>DI</v>
      </c>
      <c r="S55">
        <f t="shared" si="20"/>
        <v>5</v>
      </c>
      <c r="T55" t="str">
        <f t="shared" ca="1" si="21"/>
        <v/>
      </c>
      <c r="U55" t="str">
        <f t="shared" si="22"/>
        <v/>
      </c>
      <c r="V55" t="str">
        <f t="shared" si="23"/>
        <v/>
      </c>
      <c r="W5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X55" t="str">
        <f t="shared" ca="1" si="16"/>
        <v>{"num":2,"diff":24,"tp1":"cu","vl1":"DI","cn1":5,"key":866}</v>
      </c>
      <c r="Y55">
        <f t="shared" ca="1" si="25"/>
        <v>59</v>
      </c>
      <c r="Z55">
        <f t="shared" ca="1" si="26"/>
        <v>4413</v>
      </c>
      <c r="AA55">
        <f t="shared" ca="1" si="27"/>
        <v>0</v>
      </c>
      <c r="AB5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AC55">
        <f t="shared" ca="1" si="29"/>
        <v>0</v>
      </c>
    </row>
    <row r="56" spans="1:29">
      <c r="A56">
        <f t="shared" si="38"/>
        <v>2</v>
      </c>
      <c r="B56" t="str">
        <f>VLOOKUP(A56,BossBattleTable!$A:$C,MATCH(BossBattleTable!$C$1,BossBattleTable!$A$1:$C$1,0),0)</f>
        <v>TerribleStump_Purple</v>
      </c>
      <c r="C56">
        <f t="shared" ca="1" si="0"/>
        <v>25</v>
      </c>
      <c r="D56">
        <f t="shared" si="36"/>
        <v>2</v>
      </c>
      <c r="E56">
        <f t="shared" ca="1" si="37"/>
        <v>25</v>
      </c>
      <c r="F56" t="str">
        <f t="shared" ca="1" si="32"/>
        <v>it</v>
      </c>
      <c r="G56" t="s">
        <v>412</v>
      </c>
      <c r="H56" t="s">
        <v>416</v>
      </c>
      <c r="I56">
        <v>1</v>
      </c>
      <c r="J56" t="str">
        <f t="shared" si="33"/>
        <v/>
      </c>
      <c r="K56" t="str">
        <f t="shared" ca="1" si="34"/>
        <v>it</v>
      </c>
      <c r="L56" t="s">
        <v>412</v>
      </c>
      <c r="M56" t="s">
        <v>417</v>
      </c>
      <c r="N56">
        <v>1</v>
      </c>
      <c r="O56">
        <v>766</v>
      </c>
      <c r="P56">
        <f t="shared" si="15"/>
        <v>766</v>
      </c>
      <c r="Q56" t="str">
        <f t="shared" ca="1" si="18"/>
        <v>it</v>
      </c>
      <c r="R56" t="str">
        <f t="shared" si="19"/>
        <v>Equip001001</v>
      </c>
      <c r="S56">
        <f t="shared" si="20"/>
        <v>1</v>
      </c>
      <c r="T56" t="str">
        <f t="shared" ca="1" si="21"/>
        <v>it</v>
      </c>
      <c r="U56" t="str">
        <f t="shared" si="22"/>
        <v>Equip002001</v>
      </c>
      <c r="V56">
        <f t="shared" si="23"/>
        <v>1</v>
      </c>
      <c r="W5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X56" t="str">
        <f t="shared" ca="1" si="16"/>
        <v>{"num":2,"diff":25,"tp1":"it","vl1":"Equip001001","cn1":1,"tp2":"it","vl2":"Equip002001","cn2":1,"key":766}</v>
      </c>
      <c r="Y56">
        <f t="shared" ca="1" si="25"/>
        <v>107</v>
      </c>
      <c r="Z56">
        <f t="shared" ca="1" si="26"/>
        <v>4521</v>
      </c>
      <c r="AA56">
        <f t="shared" ca="1" si="27"/>
        <v>0</v>
      </c>
      <c r="AB5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AC56">
        <f t="shared" ca="1" si="29"/>
        <v>0</v>
      </c>
    </row>
    <row r="57" spans="1:29">
      <c r="A57">
        <f t="shared" si="38"/>
        <v>2</v>
      </c>
      <c r="B57" t="str">
        <f>VLOOKUP(A57,BossBattleTable!$A:$C,MATCH(BossBattleTable!$C$1,BossBattleTable!$A$1:$C$1,0),0)</f>
        <v>TerribleStump_Purple</v>
      </c>
      <c r="C57">
        <f t="shared" ca="1" si="0"/>
        <v>26</v>
      </c>
      <c r="D57">
        <f t="shared" si="36"/>
        <v>2</v>
      </c>
      <c r="E57">
        <f t="shared" ca="1" si="37"/>
        <v>26</v>
      </c>
      <c r="F57" t="str">
        <f t="shared" ca="1" si="32"/>
        <v>cu</v>
      </c>
      <c r="G57" t="s">
        <v>402</v>
      </c>
      <c r="H57" t="s">
        <v>191</v>
      </c>
      <c r="I57">
        <v>30</v>
      </c>
      <c r="J57" t="str">
        <f t="shared" si="33"/>
        <v>에너지너무많음</v>
      </c>
      <c r="K57" t="str">
        <f t="shared" ca="1" si="34"/>
        <v>cu</v>
      </c>
      <c r="L57" t="s">
        <v>402</v>
      </c>
      <c r="M57" t="s">
        <v>375</v>
      </c>
      <c r="N57">
        <v>5000</v>
      </c>
      <c r="O57">
        <v>826</v>
      </c>
      <c r="P57">
        <f t="shared" si="15"/>
        <v>826</v>
      </c>
      <c r="Q57" t="str">
        <f t="shared" ca="1" si="18"/>
        <v>cu</v>
      </c>
      <c r="R57" t="str">
        <f t="shared" si="19"/>
        <v>EN</v>
      </c>
      <c r="S57">
        <f t="shared" si="20"/>
        <v>30</v>
      </c>
      <c r="T57" t="str">
        <f t="shared" ca="1" si="21"/>
        <v>cu</v>
      </c>
      <c r="U57" t="str">
        <f t="shared" si="22"/>
        <v>GO</v>
      </c>
      <c r="V57">
        <f t="shared" si="23"/>
        <v>5000</v>
      </c>
      <c r="W5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X57" t="str">
        <f t="shared" ca="1" si="16"/>
        <v>{"num":2,"diff":26,"tp1":"cu","vl1":"EN","cn1":30,"tp2":"cu","vl2":"GO","cn2":5000,"key":826}</v>
      </c>
      <c r="Y57">
        <f t="shared" ca="1" si="25"/>
        <v>93</v>
      </c>
      <c r="Z57">
        <f t="shared" ca="1" si="26"/>
        <v>4615</v>
      </c>
      <c r="AA57">
        <f t="shared" ca="1" si="27"/>
        <v>0</v>
      </c>
      <c r="AB5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AC57">
        <f t="shared" ca="1" si="29"/>
        <v>0</v>
      </c>
    </row>
    <row r="58" spans="1:29">
      <c r="A58">
        <f t="shared" si="38"/>
        <v>2</v>
      </c>
      <c r="B58" t="str">
        <f>VLOOKUP(A58,BossBattleTable!$A:$C,MATCH(BossBattleTable!$C$1,BossBattleTable!$A$1:$C$1,0),0)</f>
        <v>TerribleStump_Purple</v>
      </c>
      <c r="C58">
        <f t="shared" ca="1" si="0"/>
        <v>27</v>
      </c>
      <c r="D58">
        <f t="shared" si="36"/>
        <v>2</v>
      </c>
      <c r="E58">
        <f t="shared" ca="1" si="37"/>
        <v>27</v>
      </c>
      <c r="F58" t="str">
        <f t="shared" ca="1" si="32"/>
        <v>it</v>
      </c>
      <c r="G58" t="s">
        <v>412</v>
      </c>
      <c r="H58" t="s">
        <v>415</v>
      </c>
      <c r="I58">
        <v>1</v>
      </c>
      <c r="J58" t="str">
        <f t="shared" si="33"/>
        <v/>
      </c>
      <c r="K58" t="str">
        <f t="shared" ca="1" si="34"/>
        <v/>
      </c>
      <c r="O58">
        <v>645</v>
      </c>
      <c r="P58">
        <f t="shared" si="15"/>
        <v>645</v>
      </c>
      <c r="Q58" t="str">
        <f t="shared" ca="1" si="18"/>
        <v>it</v>
      </c>
      <c r="R58" t="str">
        <f t="shared" si="19"/>
        <v>Equip000001</v>
      </c>
      <c r="S58">
        <f t="shared" si="20"/>
        <v>1</v>
      </c>
      <c r="T58" t="str">
        <f t="shared" ca="1" si="21"/>
        <v/>
      </c>
      <c r="U58" t="str">
        <f t="shared" si="22"/>
        <v/>
      </c>
      <c r="V58" t="str">
        <f t="shared" si="23"/>
        <v/>
      </c>
      <c r="W5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X58" t="str">
        <f t="shared" ca="1" si="16"/>
        <v>{"num":2,"diff":27,"tp1":"it","vl1":"Equip000001","cn1":1,"key":645}</v>
      </c>
      <c r="Y58">
        <f t="shared" ca="1" si="25"/>
        <v>68</v>
      </c>
      <c r="Z58">
        <f t="shared" ca="1" si="26"/>
        <v>4684</v>
      </c>
      <c r="AA58">
        <f t="shared" ca="1" si="27"/>
        <v>0</v>
      </c>
      <c r="AB5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AC58">
        <f t="shared" ca="1" si="29"/>
        <v>0</v>
      </c>
    </row>
    <row r="59" spans="1:29">
      <c r="A59">
        <f t="shared" si="38"/>
        <v>2</v>
      </c>
      <c r="B59" t="str">
        <f>VLOOKUP(A59,BossBattleTable!$A:$C,MATCH(BossBattleTable!$C$1,BossBattleTable!$A$1:$C$1,0),0)</f>
        <v>TerribleStump_Purple</v>
      </c>
      <c r="C59">
        <f t="shared" ca="1" si="0"/>
        <v>28</v>
      </c>
      <c r="D59">
        <f t="shared" si="36"/>
        <v>2</v>
      </c>
      <c r="E59">
        <f t="shared" ca="1" si="37"/>
        <v>28</v>
      </c>
      <c r="F59" t="str">
        <f t="shared" ca="1" si="32"/>
        <v>cu</v>
      </c>
      <c r="G59" t="s">
        <v>402</v>
      </c>
      <c r="H59" t="s">
        <v>108</v>
      </c>
      <c r="I59">
        <v>5</v>
      </c>
      <c r="J59" t="str">
        <f t="shared" si="33"/>
        <v/>
      </c>
      <c r="K59" t="str">
        <f t="shared" ca="1" si="34"/>
        <v/>
      </c>
      <c r="O59">
        <v>434</v>
      </c>
      <c r="P59">
        <f t="shared" si="15"/>
        <v>434</v>
      </c>
      <c r="Q59" t="str">
        <f t="shared" ca="1" si="18"/>
        <v>cu</v>
      </c>
      <c r="R59" t="str">
        <f t="shared" si="19"/>
        <v>DI</v>
      </c>
      <c r="S59">
        <f t="shared" si="20"/>
        <v>5</v>
      </c>
      <c r="T59" t="str">
        <f t="shared" ca="1" si="21"/>
        <v/>
      </c>
      <c r="U59" t="str">
        <f t="shared" si="22"/>
        <v/>
      </c>
      <c r="V59" t="str">
        <f t="shared" si="23"/>
        <v/>
      </c>
      <c r="W5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X59" t="str">
        <f t="shared" ca="1" si="16"/>
        <v>{"num":2,"diff":28,"tp1":"cu","vl1":"DI","cn1":5,"key":434}</v>
      </c>
      <c r="Y59">
        <f t="shared" ca="1" si="25"/>
        <v>59</v>
      </c>
      <c r="Z59">
        <f t="shared" ca="1" si="26"/>
        <v>4744</v>
      </c>
      <c r="AA59">
        <f t="shared" ca="1" si="27"/>
        <v>0</v>
      </c>
      <c r="AB5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AC59">
        <f t="shared" ca="1" si="29"/>
        <v>0</v>
      </c>
    </row>
    <row r="60" spans="1:29">
      <c r="A60">
        <f t="shared" si="38"/>
        <v>2</v>
      </c>
      <c r="B60" t="str">
        <f>VLOOKUP(A60,BossBattleTable!$A:$C,MATCH(BossBattleTable!$C$1,BossBattleTable!$A$1:$C$1,0),0)</f>
        <v>TerribleStump_Purple</v>
      </c>
      <c r="C60">
        <f t="shared" ca="1" si="0"/>
        <v>29</v>
      </c>
      <c r="D60">
        <f t="shared" si="36"/>
        <v>2</v>
      </c>
      <c r="E60">
        <f t="shared" ca="1" si="37"/>
        <v>29</v>
      </c>
      <c r="F60" t="str">
        <f t="shared" ca="1" si="32"/>
        <v>it</v>
      </c>
      <c r="G60" t="s">
        <v>412</v>
      </c>
      <c r="H60" t="s">
        <v>416</v>
      </c>
      <c r="I60">
        <v>1</v>
      </c>
      <c r="J60" t="str">
        <f t="shared" si="33"/>
        <v/>
      </c>
      <c r="K60" t="str">
        <f t="shared" ca="1" si="34"/>
        <v>it</v>
      </c>
      <c r="L60" t="s">
        <v>412</v>
      </c>
      <c r="M60" t="s">
        <v>417</v>
      </c>
      <c r="N60">
        <v>1</v>
      </c>
      <c r="O60">
        <v>520</v>
      </c>
      <c r="P60">
        <f t="shared" si="15"/>
        <v>520</v>
      </c>
      <c r="Q60" t="str">
        <f t="shared" ca="1" si="18"/>
        <v>it</v>
      </c>
      <c r="R60" t="str">
        <f t="shared" si="19"/>
        <v>Equip001001</v>
      </c>
      <c r="S60">
        <f t="shared" si="20"/>
        <v>1</v>
      </c>
      <c r="T60" t="str">
        <f t="shared" ca="1" si="21"/>
        <v>it</v>
      </c>
      <c r="U60" t="str">
        <f t="shared" si="22"/>
        <v>Equip002001</v>
      </c>
      <c r="V60">
        <f t="shared" si="23"/>
        <v>1</v>
      </c>
      <c r="W6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X60" t="str">
        <f t="shared" ca="1" si="16"/>
        <v>{"num":2,"diff":29,"tp1":"it","vl1":"Equip001001","cn1":1,"tp2":"it","vl2":"Equip002001","cn2":1,"key":520}</v>
      </c>
      <c r="Y60">
        <f t="shared" ca="1" si="25"/>
        <v>107</v>
      </c>
      <c r="Z60">
        <f t="shared" ca="1" si="26"/>
        <v>4852</v>
      </c>
      <c r="AA60">
        <f t="shared" ca="1" si="27"/>
        <v>0</v>
      </c>
      <c r="AB6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AC60">
        <f t="shared" ca="1" si="29"/>
        <v>0</v>
      </c>
    </row>
    <row r="61" spans="1:29">
      <c r="A61">
        <f t="shared" si="38"/>
        <v>2</v>
      </c>
      <c r="B61" t="str">
        <f>VLOOKUP(A61,BossBattleTable!$A:$C,MATCH(BossBattleTable!$C$1,BossBattleTable!$A$1:$C$1,0),0)</f>
        <v>TerribleStump_Purple</v>
      </c>
      <c r="C61">
        <f t="shared" ca="1" si="0"/>
        <v>30</v>
      </c>
      <c r="D61">
        <f t="shared" si="36"/>
        <v>2</v>
      </c>
      <c r="E61">
        <f t="shared" ca="1" si="37"/>
        <v>30</v>
      </c>
      <c r="F61" t="str">
        <f t="shared" ca="1" si="32"/>
        <v>cu</v>
      </c>
      <c r="G61" t="s">
        <v>402</v>
      </c>
      <c r="H61" t="s">
        <v>191</v>
      </c>
      <c r="I61">
        <v>30</v>
      </c>
      <c r="J61" t="str">
        <f t="shared" si="33"/>
        <v>에너지너무많음</v>
      </c>
      <c r="K61" t="str">
        <f t="shared" ca="1" si="34"/>
        <v>cu</v>
      </c>
      <c r="L61" t="s">
        <v>402</v>
      </c>
      <c r="M61" t="s">
        <v>375</v>
      </c>
      <c r="N61">
        <v>5000</v>
      </c>
      <c r="O61">
        <v>848</v>
      </c>
      <c r="P61">
        <f t="shared" si="15"/>
        <v>848</v>
      </c>
      <c r="Q61" t="str">
        <f t="shared" ca="1" si="18"/>
        <v>cu</v>
      </c>
      <c r="R61" t="str">
        <f t="shared" si="19"/>
        <v>EN</v>
      </c>
      <c r="S61">
        <f t="shared" si="20"/>
        <v>30</v>
      </c>
      <c r="T61" t="str">
        <f t="shared" ca="1" si="21"/>
        <v>cu</v>
      </c>
      <c r="U61" t="str">
        <f t="shared" si="22"/>
        <v>GO</v>
      </c>
      <c r="V61">
        <f t="shared" si="23"/>
        <v>5000</v>
      </c>
      <c r="W6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X61" t="str">
        <f t="shared" ca="1" si="16"/>
        <v>{"num":2,"diff":30,"tp1":"cu","vl1":"EN","cn1":30,"tp2":"cu","vl2":"GO","cn2":5000,"key":848}</v>
      </c>
      <c r="Y61">
        <f t="shared" ca="1" si="25"/>
        <v>93</v>
      </c>
      <c r="Z61">
        <f t="shared" ca="1" si="26"/>
        <v>4946</v>
      </c>
      <c r="AA61">
        <f t="shared" ca="1" si="27"/>
        <v>0</v>
      </c>
      <c r="AB6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AC61">
        <f t="shared" ca="1" si="29"/>
        <v>0</v>
      </c>
    </row>
    <row r="62" spans="1:29">
      <c r="A62">
        <f t="shared" si="38"/>
        <v>3</v>
      </c>
      <c r="B62" t="str">
        <f>VLOOKUP(A62,BossBattleTable!$A:$C,MATCH(BossBattleTable!$C$1,BossBattleTable!$A$1:$C$1,0),0)</f>
        <v>DroidMelee_Brass</v>
      </c>
      <c r="C62">
        <f t="shared" ca="1" si="0"/>
        <v>1</v>
      </c>
      <c r="D62">
        <f t="shared" si="36"/>
        <v>3</v>
      </c>
      <c r="E62">
        <f t="shared" ca="1" si="37"/>
        <v>1</v>
      </c>
      <c r="F62" t="str">
        <f t="shared" ca="1" si="32"/>
        <v>it</v>
      </c>
      <c r="G62" t="s">
        <v>412</v>
      </c>
      <c r="H62" t="s">
        <v>415</v>
      </c>
      <c r="I62">
        <v>1</v>
      </c>
      <c r="J62" t="str">
        <f t="shared" si="33"/>
        <v/>
      </c>
      <c r="K62" t="str">
        <f t="shared" ca="1" si="34"/>
        <v/>
      </c>
      <c r="O62">
        <v>763</v>
      </c>
      <c r="P62">
        <f t="shared" si="15"/>
        <v>763</v>
      </c>
      <c r="Q62" t="str">
        <f t="shared" ca="1" si="18"/>
        <v>it</v>
      </c>
      <c r="R62" t="str">
        <f t="shared" si="19"/>
        <v>Equip000001</v>
      </c>
      <c r="S62">
        <f t="shared" si="20"/>
        <v>1</v>
      </c>
      <c r="T62" t="str">
        <f t="shared" ca="1" si="21"/>
        <v/>
      </c>
      <c r="U62" t="str">
        <f t="shared" si="22"/>
        <v/>
      </c>
      <c r="V62" t="str">
        <f t="shared" si="23"/>
        <v/>
      </c>
      <c r="W6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X62" t="str">
        <f t="shared" ca="1" si="16"/>
        <v>{"num":3,"diff":1,"tp1":"it","vl1":"Equip000001","cn1":1,"key":763}</v>
      </c>
      <c r="Y62">
        <f t="shared" ca="1" si="25"/>
        <v>67</v>
      </c>
      <c r="Z62">
        <f t="shared" ca="1" si="26"/>
        <v>5014</v>
      </c>
      <c r="AA62">
        <f t="shared" ca="1" si="27"/>
        <v>0</v>
      </c>
      <c r="AB6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AC62">
        <f t="shared" ca="1" si="29"/>
        <v>0</v>
      </c>
    </row>
    <row r="63" spans="1:29">
      <c r="A63">
        <f t="shared" si="38"/>
        <v>3</v>
      </c>
      <c r="B63" t="str">
        <f>VLOOKUP(A63,BossBattleTable!$A:$C,MATCH(BossBattleTable!$C$1,BossBattleTable!$A$1:$C$1,0),0)</f>
        <v>DroidMelee_Brass</v>
      </c>
      <c r="C63">
        <f t="shared" ca="1" si="0"/>
        <v>2</v>
      </c>
      <c r="D63">
        <f t="shared" si="36"/>
        <v>3</v>
      </c>
      <c r="E63">
        <f t="shared" ca="1" si="37"/>
        <v>2</v>
      </c>
      <c r="F63" t="str">
        <f t="shared" ca="1" si="32"/>
        <v>cu</v>
      </c>
      <c r="G63" t="s">
        <v>402</v>
      </c>
      <c r="H63" t="s">
        <v>108</v>
      </c>
      <c r="I63">
        <v>5</v>
      </c>
      <c r="J63" t="str">
        <f t="shared" si="33"/>
        <v/>
      </c>
      <c r="K63" t="str">
        <f t="shared" ca="1" si="34"/>
        <v/>
      </c>
      <c r="O63">
        <v>328</v>
      </c>
      <c r="P63">
        <f t="shared" si="15"/>
        <v>328</v>
      </c>
      <c r="Q63" t="str">
        <f t="shared" ca="1" si="18"/>
        <v>cu</v>
      </c>
      <c r="R63" t="str">
        <f t="shared" si="19"/>
        <v>DI</v>
      </c>
      <c r="S63">
        <f t="shared" si="20"/>
        <v>5</v>
      </c>
      <c r="T63" t="str">
        <f t="shared" ca="1" si="21"/>
        <v/>
      </c>
      <c r="U63" t="str">
        <f t="shared" si="22"/>
        <v/>
      </c>
      <c r="V63" t="str">
        <f t="shared" si="23"/>
        <v/>
      </c>
      <c r="W6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X63" t="str">
        <f t="shared" ca="1" si="16"/>
        <v>{"num":3,"diff":2,"tp1":"cu","vl1":"DI","cn1":5,"key":328}</v>
      </c>
      <c r="Y63">
        <f t="shared" ca="1" si="25"/>
        <v>58</v>
      </c>
      <c r="Z63">
        <f t="shared" ca="1" si="26"/>
        <v>5073</v>
      </c>
      <c r="AA63">
        <f t="shared" ca="1" si="27"/>
        <v>0</v>
      </c>
      <c r="AB6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AC63">
        <f t="shared" ca="1" si="29"/>
        <v>0</v>
      </c>
    </row>
    <row r="64" spans="1:29">
      <c r="A64">
        <f t="shared" si="38"/>
        <v>3</v>
      </c>
      <c r="B64" t="str">
        <f>VLOOKUP(A64,BossBattleTable!$A:$C,MATCH(BossBattleTable!$C$1,BossBattleTable!$A$1:$C$1,0),0)</f>
        <v>DroidMelee_Brass</v>
      </c>
      <c r="C64">
        <f t="shared" ca="1" si="0"/>
        <v>3</v>
      </c>
      <c r="D64">
        <f t="shared" si="36"/>
        <v>3</v>
      </c>
      <c r="E64">
        <f t="shared" ca="1" si="37"/>
        <v>3</v>
      </c>
      <c r="F64" t="str">
        <f t="shared" ca="1" si="32"/>
        <v>it</v>
      </c>
      <c r="G64" t="s">
        <v>412</v>
      </c>
      <c r="H64" t="s">
        <v>416</v>
      </c>
      <c r="I64">
        <v>1</v>
      </c>
      <c r="J64" t="str">
        <f t="shared" si="33"/>
        <v/>
      </c>
      <c r="K64" t="str">
        <f t="shared" ca="1" si="34"/>
        <v>it</v>
      </c>
      <c r="L64" t="s">
        <v>412</v>
      </c>
      <c r="M64" t="s">
        <v>417</v>
      </c>
      <c r="N64">
        <v>1</v>
      </c>
      <c r="O64">
        <v>203</v>
      </c>
      <c r="P64">
        <f t="shared" si="15"/>
        <v>203</v>
      </c>
      <c r="Q64" t="str">
        <f t="shared" ca="1" si="18"/>
        <v>it</v>
      </c>
      <c r="R64" t="str">
        <f t="shared" si="19"/>
        <v>Equip001001</v>
      </c>
      <c r="S64">
        <f t="shared" si="20"/>
        <v>1</v>
      </c>
      <c r="T64" t="str">
        <f t="shared" ca="1" si="21"/>
        <v>it</v>
      </c>
      <c r="U64" t="str">
        <f t="shared" si="22"/>
        <v>Equip002001</v>
      </c>
      <c r="V64">
        <f t="shared" si="23"/>
        <v>1</v>
      </c>
      <c r="W6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X64" t="str">
        <f t="shared" ca="1" si="16"/>
        <v>{"num":3,"diff":3,"tp1":"it","vl1":"Equip001001","cn1":1,"tp2":"it","vl2":"Equip002001","cn2":1,"key":203}</v>
      </c>
      <c r="Y64">
        <f t="shared" ca="1" si="25"/>
        <v>106</v>
      </c>
      <c r="Z64">
        <f t="shared" ca="1" si="26"/>
        <v>5180</v>
      </c>
      <c r="AA64">
        <f t="shared" ca="1" si="27"/>
        <v>0</v>
      </c>
      <c r="AB6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AC64">
        <f t="shared" ca="1" si="29"/>
        <v>0</v>
      </c>
    </row>
    <row r="65" spans="1:29">
      <c r="A65">
        <f t="shared" si="38"/>
        <v>3</v>
      </c>
      <c r="B65" t="str">
        <f>VLOOKUP(A65,BossBattleTable!$A:$C,MATCH(BossBattleTable!$C$1,BossBattleTable!$A$1:$C$1,0),0)</f>
        <v>DroidMelee_Brass</v>
      </c>
      <c r="C65">
        <f t="shared" ca="1" si="0"/>
        <v>4</v>
      </c>
      <c r="D65">
        <f t="shared" si="36"/>
        <v>3</v>
      </c>
      <c r="E65">
        <f t="shared" ca="1" si="37"/>
        <v>4</v>
      </c>
      <c r="F65" t="str">
        <f t="shared" ca="1" si="32"/>
        <v>cu</v>
      </c>
      <c r="G65" t="s">
        <v>402</v>
      </c>
      <c r="H65" t="s">
        <v>191</v>
      </c>
      <c r="I65">
        <v>30</v>
      </c>
      <c r="J65" t="str">
        <f t="shared" si="33"/>
        <v>에너지너무많음</v>
      </c>
      <c r="K65" t="str">
        <f t="shared" ca="1" si="34"/>
        <v>cu</v>
      </c>
      <c r="L65" t="s">
        <v>402</v>
      </c>
      <c r="M65" t="s">
        <v>375</v>
      </c>
      <c r="N65">
        <v>5000</v>
      </c>
      <c r="O65">
        <v>292</v>
      </c>
      <c r="P65">
        <f t="shared" si="15"/>
        <v>292</v>
      </c>
      <c r="Q65" t="str">
        <f t="shared" ca="1" si="18"/>
        <v>cu</v>
      </c>
      <c r="R65" t="str">
        <f t="shared" si="19"/>
        <v>EN</v>
      </c>
      <c r="S65">
        <f t="shared" si="20"/>
        <v>30</v>
      </c>
      <c r="T65" t="str">
        <f t="shared" ca="1" si="21"/>
        <v>cu</v>
      </c>
      <c r="U65" t="str">
        <f t="shared" si="22"/>
        <v>GO</v>
      </c>
      <c r="V65">
        <f t="shared" si="23"/>
        <v>5000</v>
      </c>
      <c r="W6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X65" t="str">
        <f t="shared" ca="1" si="16"/>
        <v>{"num":3,"diff":4,"tp1":"cu","vl1":"EN","cn1":30,"tp2":"cu","vl2":"GO","cn2":5000,"key":292}</v>
      </c>
      <c r="Y65">
        <f t="shared" ca="1" si="25"/>
        <v>92</v>
      </c>
      <c r="Z65">
        <f t="shared" ca="1" si="26"/>
        <v>5273</v>
      </c>
      <c r="AA65">
        <f t="shared" ca="1" si="27"/>
        <v>0</v>
      </c>
      <c r="AB6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AC65">
        <f t="shared" ca="1" si="29"/>
        <v>0</v>
      </c>
    </row>
    <row r="66" spans="1:29">
      <c r="A66">
        <f t="shared" si="38"/>
        <v>3</v>
      </c>
      <c r="B66" t="str">
        <f>VLOOKUP(A66,BossBattleTable!$A:$C,MATCH(BossBattleTable!$C$1,BossBattleTable!$A$1:$C$1,0),0)</f>
        <v>DroidMelee_Brass</v>
      </c>
      <c r="C66">
        <f t="shared" ref="C66:C129" ca="1" si="39">IF(A66&lt;&gt;OFFSET(A66,-1,0),1,OFFSET(C66,-1,0)+1)</f>
        <v>5</v>
      </c>
      <c r="D66">
        <f t="shared" si="36"/>
        <v>3</v>
      </c>
      <c r="E66">
        <f t="shared" ca="1" si="37"/>
        <v>5</v>
      </c>
      <c r="F66" t="str">
        <f t="shared" ca="1" si="32"/>
        <v>it</v>
      </c>
      <c r="G66" t="s">
        <v>412</v>
      </c>
      <c r="H66" t="s">
        <v>415</v>
      </c>
      <c r="I66">
        <v>1</v>
      </c>
      <c r="J66" t="str">
        <f t="shared" si="33"/>
        <v/>
      </c>
      <c r="K66" t="str">
        <f t="shared" ca="1" si="34"/>
        <v/>
      </c>
      <c r="O66">
        <v>630</v>
      </c>
      <c r="P66">
        <f t="shared" si="15"/>
        <v>630</v>
      </c>
      <c r="Q66" t="str">
        <f t="shared" ca="1" si="18"/>
        <v>it</v>
      </c>
      <c r="R66" t="str">
        <f t="shared" si="19"/>
        <v>Equip000001</v>
      </c>
      <c r="S66">
        <f t="shared" si="20"/>
        <v>1</v>
      </c>
      <c r="T66" t="str">
        <f t="shared" ca="1" si="21"/>
        <v/>
      </c>
      <c r="U66" t="str">
        <f t="shared" si="22"/>
        <v/>
      </c>
      <c r="V66" t="str">
        <f t="shared" si="23"/>
        <v/>
      </c>
      <c r="W6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X66" t="str">
        <f t="shared" ca="1" si="16"/>
        <v>{"num":3,"diff":5,"tp1":"it","vl1":"Equip000001","cn1":1,"key":630}</v>
      </c>
      <c r="Y66">
        <f t="shared" ca="1" si="25"/>
        <v>67</v>
      </c>
      <c r="Z66">
        <f t="shared" ca="1" si="26"/>
        <v>5341</v>
      </c>
      <c r="AA66">
        <f t="shared" ca="1" si="27"/>
        <v>0</v>
      </c>
      <c r="AB6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AC66">
        <f t="shared" ca="1" si="29"/>
        <v>0</v>
      </c>
    </row>
    <row r="67" spans="1:29">
      <c r="A67">
        <f t="shared" si="38"/>
        <v>3</v>
      </c>
      <c r="B67" t="str">
        <f>VLOOKUP(A67,BossBattleTable!$A:$C,MATCH(BossBattleTable!$C$1,BossBattleTable!$A$1:$C$1,0),0)</f>
        <v>DroidMelee_Brass</v>
      </c>
      <c r="C67">
        <f t="shared" ca="1" si="39"/>
        <v>6</v>
      </c>
      <c r="D67">
        <f t="shared" si="36"/>
        <v>3</v>
      </c>
      <c r="E67">
        <f t="shared" ca="1" si="37"/>
        <v>6</v>
      </c>
      <c r="F67" t="str">
        <f t="shared" ca="1" si="32"/>
        <v>cu</v>
      </c>
      <c r="G67" t="s">
        <v>402</v>
      </c>
      <c r="H67" t="s">
        <v>108</v>
      </c>
      <c r="I67">
        <v>5</v>
      </c>
      <c r="J67" t="str">
        <f t="shared" si="33"/>
        <v/>
      </c>
      <c r="K67" t="str">
        <f t="shared" ca="1" si="34"/>
        <v/>
      </c>
      <c r="O67">
        <v>554</v>
      </c>
      <c r="P67">
        <f t="shared" ref="P67:P130" si="40">O67</f>
        <v>554</v>
      </c>
      <c r="Q67" t="str">
        <f t="shared" ca="1" si="18"/>
        <v>cu</v>
      </c>
      <c r="R67" t="str">
        <f t="shared" si="19"/>
        <v>DI</v>
      </c>
      <c r="S67">
        <f t="shared" si="20"/>
        <v>5</v>
      </c>
      <c r="T67" t="str">
        <f t="shared" ca="1" si="21"/>
        <v/>
      </c>
      <c r="U67" t="str">
        <f t="shared" si="22"/>
        <v/>
      </c>
      <c r="V67" t="str">
        <f t="shared" si="23"/>
        <v/>
      </c>
      <c r="W6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X67" t="str">
        <f t="shared" ref="X67:X130" ca="1" si="41">"{"""&amp;D$1&amp;""":"&amp;D67
&amp;","""&amp;E$1&amp;""":"&amp;E67
&amp;","""&amp;F$1&amp;""":"""&amp;F67&amp;""""
&amp;","""&amp;H$1&amp;""":"""&amp;H67&amp;""""
&amp;","""&amp;I$1&amp;""":"&amp;I67
&amp;IF(LEN(K67)=0,"",","""&amp;K$1&amp;""":"""&amp;K67&amp;"""")
&amp;IF(LEN(M67)=0,"",","""&amp;M$1&amp;""":"""&amp;M67&amp;"""")
&amp;IF(LEN(N67)=0,"",","""&amp;N$1&amp;""":"&amp;N67)
&amp;","""&amp;O$1&amp;""":"&amp;O67&amp;"}"</f>
        <v>{"num":3,"diff":6,"tp1":"cu","vl1":"DI","cn1":5,"key":554}</v>
      </c>
      <c r="Y67">
        <f t="shared" ca="1" si="25"/>
        <v>58</v>
      </c>
      <c r="Z67">
        <f t="shared" ca="1" si="26"/>
        <v>5400</v>
      </c>
      <c r="AA67">
        <f t="shared" ca="1" si="27"/>
        <v>0</v>
      </c>
      <c r="AB6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AC67">
        <f t="shared" ca="1" si="29"/>
        <v>0</v>
      </c>
    </row>
    <row r="68" spans="1:29">
      <c r="A68">
        <f t="shared" si="38"/>
        <v>3</v>
      </c>
      <c r="B68" t="str">
        <f>VLOOKUP(A68,BossBattleTable!$A:$C,MATCH(BossBattleTable!$C$1,BossBattleTable!$A$1:$C$1,0),0)</f>
        <v>DroidMelee_Brass</v>
      </c>
      <c r="C68">
        <f t="shared" ca="1" si="39"/>
        <v>7</v>
      </c>
      <c r="D68">
        <f t="shared" si="36"/>
        <v>3</v>
      </c>
      <c r="E68">
        <f t="shared" ca="1" si="37"/>
        <v>7</v>
      </c>
      <c r="F68" t="str">
        <f t="shared" ca="1" si="32"/>
        <v>it</v>
      </c>
      <c r="G68" t="s">
        <v>412</v>
      </c>
      <c r="H68" t="s">
        <v>416</v>
      </c>
      <c r="I68">
        <v>1</v>
      </c>
      <c r="J68" t="str">
        <f t="shared" si="33"/>
        <v/>
      </c>
      <c r="K68" t="str">
        <f t="shared" ca="1" si="34"/>
        <v>it</v>
      </c>
      <c r="L68" t="s">
        <v>412</v>
      </c>
      <c r="M68" t="s">
        <v>417</v>
      </c>
      <c r="N68">
        <v>1</v>
      </c>
      <c r="O68">
        <v>187</v>
      </c>
      <c r="P68">
        <f t="shared" si="40"/>
        <v>187</v>
      </c>
      <c r="Q68" t="str">
        <f t="shared" ref="Q68:Q131" ca="1" si="42">IF(LEN(F68)=0,"",F68)</f>
        <v>it</v>
      </c>
      <c r="R68" t="str">
        <f t="shared" ref="R68:R131" si="43">IF(LEN(H68)=0,"",H68)</f>
        <v>Equip001001</v>
      </c>
      <c r="S68">
        <f t="shared" ref="S68:S131" si="44">IF(LEN(I68)=0,"",I68)</f>
        <v>1</v>
      </c>
      <c r="T68" t="str">
        <f t="shared" ref="T68:T131" ca="1" si="45">IF(LEN(K68)=0,"",K68)</f>
        <v>it</v>
      </c>
      <c r="U68" t="str">
        <f t="shared" ref="U68:U131" si="46">IF(LEN(M68)=0,"",M68)</f>
        <v>Equip002001</v>
      </c>
      <c r="V68">
        <f t="shared" ref="V68:V131" si="47">IF(LEN(N68)=0,"",N68)</f>
        <v>1</v>
      </c>
      <c r="W68" t="str">
        <f t="shared" ref="W68:W131" ca="1" si="48">IF(ROW()=2,X68,OFFSET(W68,-1,0)&amp;IF(LEN(X68)=0,"",","&amp;X68))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X68" t="str">
        <f t="shared" ca="1" si="41"/>
        <v>{"num":3,"diff":7,"tp1":"it","vl1":"Equip001001","cn1":1,"tp2":"it","vl2":"Equip002001","cn2":1,"key":187}</v>
      </c>
      <c r="Y68">
        <f t="shared" ref="Y68:Y131" ca="1" si="49">LEN(X68)</f>
        <v>106</v>
      </c>
      <c r="Z68">
        <f t="shared" ref="Z68:Z131" ca="1" si="50">IF(ROW()=2,Y68,
IF(OFFSET(Z68,-1,0)+Y68+1&gt;32767,Y68+1,OFFSET(Z68,-1,0)+Y68+1))</f>
        <v>5507</v>
      </c>
      <c r="AA68">
        <f t="shared" ref="AA68:AA131" ca="1" si="51">IF(ROW()=2,AC68,OFFSET(AA68,-1,0)+AC68)</f>
        <v>0</v>
      </c>
      <c r="AB68" t="str">
        <f t="shared" ref="AB68:AB131" ca="1" si="52">IF(ROW()=2,X68,
IF(OFFSET(Z68,-1,0)+Y68+1&gt;32767,","&amp;X68,OFFSET(AB68,-1,0)&amp;IF(LEN(X68)=0,"",","&amp;X68)))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AC68">
        <f t="shared" ref="AC68:AC131" ca="1" si="53">IF(Z68&gt;OFFSET(Z68,1,0),1,0)</f>
        <v>0</v>
      </c>
    </row>
    <row r="69" spans="1:29">
      <c r="A69">
        <f t="shared" si="38"/>
        <v>3</v>
      </c>
      <c r="B69" t="str">
        <f>VLOOKUP(A69,BossBattleTable!$A:$C,MATCH(BossBattleTable!$C$1,BossBattleTable!$A$1:$C$1,0),0)</f>
        <v>DroidMelee_Brass</v>
      </c>
      <c r="C69">
        <f t="shared" ca="1" si="39"/>
        <v>8</v>
      </c>
      <c r="D69">
        <f t="shared" si="36"/>
        <v>3</v>
      </c>
      <c r="E69">
        <f t="shared" ca="1" si="37"/>
        <v>8</v>
      </c>
      <c r="F69" t="str">
        <f t="shared" ca="1" si="32"/>
        <v>cu</v>
      </c>
      <c r="G69" t="s">
        <v>402</v>
      </c>
      <c r="H69" t="s">
        <v>191</v>
      </c>
      <c r="I69">
        <v>30</v>
      </c>
      <c r="J69" t="str">
        <f t="shared" si="33"/>
        <v>에너지너무많음</v>
      </c>
      <c r="K69" t="str">
        <f t="shared" ca="1" si="34"/>
        <v>cu</v>
      </c>
      <c r="L69" t="s">
        <v>402</v>
      </c>
      <c r="M69" t="s">
        <v>375</v>
      </c>
      <c r="N69">
        <v>5000</v>
      </c>
      <c r="O69">
        <v>759</v>
      </c>
      <c r="P69">
        <f t="shared" si="40"/>
        <v>759</v>
      </c>
      <c r="Q69" t="str">
        <f t="shared" ca="1" si="42"/>
        <v>cu</v>
      </c>
      <c r="R69" t="str">
        <f t="shared" si="43"/>
        <v>EN</v>
      </c>
      <c r="S69">
        <f t="shared" si="44"/>
        <v>30</v>
      </c>
      <c r="T69" t="str">
        <f t="shared" ca="1" si="45"/>
        <v>cu</v>
      </c>
      <c r="U69" t="str">
        <f t="shared" si="46"/>
        <v>GO</v>
      </c>
      <c r="V69">
        <f t="shared" si="47"/>
        <v>5000</v>
      </c>
      <c r="W6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X69" t="str">
        <f t="shared" ca="1" si="41"/>
        <v>{"num":3,"diff":8,"tp1":"cu","vl1":"EN","cn1":30,"tp2":"cu","vl2":"GO","cn2":5000,"key":759}</v>
      </c>
      <c r="Y69">
        <f t="shared" ca="1" si="49"/>
        <v>92</v>
      </c>
      <c r="Z69">
        <f t="shared" ca="1" si="50"/>
        <v>5600</v>
      </c>
      <c r="AA69">
        <f t="shared" ca="1" si="51"/>
        <v>0</v>
      </c>
      <c r="AB6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AC69">
        <f t="shared" ca="1" si="53"/>
        <v>0</v>
      </c>
    </row>
    <row r="70" spans="1:29">
      <c r="A70">
        <f t="shared" si="38"/>
        <v>3</v>
      </c>
      <c r="B70" t="str">
        <f>VLOOKUP(A70,BossBattleTable!$A:$C,MATCH(BossBattleTable!$C$1,BossBattleTable!$A$1:$C$1,0),0)</f>
        <v>DroidMelee_Brass</v>
      </c>
      <c r="C70">
        <f t="shared" ca="1" si="39"/>
        <v>9</v>
      </c>
      <c r="D70">
        <f t="shared" si="36"/>
        <v>3</v>
      </c>
      <c r="E70">
        <f t="shared" ca="1" si="37"/>
        <v>9</v>
      </c>
      <c r="F70" t="str">
        <f t="shared" ref="F70:F133" ca="1" si="54">IF(ISBLANK(G70),"",
VLOOKUP(G70,OFFSET(INDIRECT("$A:$B"),0,MATCH(G$1&amp;"_Verify",INDIRECT("$1:$1"),0)-1),2,0)
)</f>
        <v>it</v>
      </c>
      <c r="G70" t="s">
        <v>412</v>
      </c>
      <c r="H70" t="s">
        <v>415</v>
      </c>
      <c r="I70">
        <v>1</v>
      </c>
      <c r="J70" t="str">
        <f t="shared" ref="J70:J133" si="55">IF(G70="장비1상자",
  IF(OR(H70&gt;3,I70&gt;5),"장비이상",""),
IF(H70="GO",
  IF(I70&lt;100,"골드이상",""),
IF(H70="EN",
  IF(I70&gt;29,"에너지너무많음",
  IF(I70&gt;9,"에너지다소많음","")),"")))</f>
        <v/>
      </c>
      <c r="K70" t="str">
        <f t="shared" ref="K70:K133" ca="1" si="56">IF(ISBLANK(L70),"",
VLOOKUP(L70,OFFSET(INDIRECT("$A:$B"),0,MATCH(L$1&amp;"_Verify",INDIRECT("$1:$1"),0)-1),2,0)
)</f>
        <v/>
      </c>
      <c r="O70">
        <v>206</v>
      </c>
      <c r="P70">
        <f t="shared" si="40"/>
        <v>206</v>
      </c>
      <c r="Q70" t="str">
        <f t="shared" ca="1" si="42"/>
        <v>it</v>
      </c>
      <c r="R70" t="str">
        <f t="shared" si="43"/>
        <v>Equip000001</v>
      </c>
      <c r="S70">
        <f t="shared" si="44"/>
        <v>1</v>
      </c>
      <c r="T70" t="str">
        <f t="shared" ca="1" si="45"/>
        <v/>
      </c>
      <c r="U70" t="str">
        <f t="shared" si="46"/>
        <v/>
      </c>
      <c r="V70" t="str">
        <f t="shared" si="47"/>
        <v/>
      </c>
      <c r="W7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X70" t="str">
        <f t="shared" ca="1" si="41"/>
        <v>{"num":3,"diff":9,"tp1":"it","vl1":"Equip000001","cn1":1,"key":206}</v>
      </c>
      <c r="Y70">
        <f t="shared" ca="1" si="49"/>
        <v>67</v>
      </c>
      <c r="Z70">
        <f t="shared" ca="1" si="50"/>
        <v>5668</v>
      </c>
      <c r="AA70">
        <f t="shared" ca="1" si="51"/>
        <v>0</v>
      </c>
      <c r="AB7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AC70">
        <f t="shared" ca="1" si="53"/>
        <v>0</v>
      </c>
    </row>
    <row r="71" spans="1:29">
      <c r="A71">
        <f t="shared" si="38"/>
        <v>3</v>
      </c>
      <c r="B71" t="str">
        <f>VLOOKUP(A71,BossBattleTable!$A:$C,MATCH(BossBattleTable!$C$1,BossBattleTable!$A$1:$C$1,0),0)</f>
        <v>DroidMelee_Brass</v>
      </c>
      <c r="C71">
        <f t="shared" ca="1" si="39"/>
        <v>10</v>
      </c>
      <c r="D71">
        <f t="shared" si="36"/>
        <v>3</v>
      </c>
      <c r="E71">
        <f t="shared" ca="1" si="37"/>
        <v>10</v>
      </c>
      <c r="F71" t="str">
        <f t="shared" ca="1" si="54"/>
        <v>cu</v>
      </c>
      <c r="G71" t="s">
        <v>402</v>
      </c>
      <c r="H71" t="s">
        <v>108</v>
      </c>
      <c r="I71">
        <v>5</v>
      </c>
      <c r="J71" t="str">
        <f t="shared" si="55"/>
        <v/>
      </c>
      <c r="K71" t="str">
        <f t="shared" ca="1" si="56"/>
        <v/>
      </c>
      <c r="O71">
        <v>951</v>
      </c>
      <c r="P71">
        <f t="shared" si="40"/>
        <v>951</v>
      </c>
      <c r="Q71" t="str">
        <f t="shared" ca="1" si="42"/>
        <v>cu</v>
      </c>
      <c r="R71" t="str">
        <f t="shared" si="43"/>
        <v>DI</v>
      </c>
      <c r="S71">
        <f t="shared" si="44"/>
        <v>5</v>
      </c>
      <c r="T71" t="str">
        <f t="shared" ca="1" si="45"/>
        <v/>
      </c>
      <c r="U71" t="str">
        <f t="shared" si="46"/>
        <v/>
      </c>
      <c r="V71" t="str">
        <f t="shared" si="47"/>
        <v/>
      </c>
      <c r="W7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X71" t="str">
        <f t="shared" ca="1" si="41"/>
        <v>{"num":3,"diff":10,"tp1":"cu","vl1":"DI","cn1":5,"key":951}</v>
      </c>
      <c r="Y71">
        <f t="shared" ca="1" si="49"/>
        <v>59</v>
      </c>
      <c r="Z71">
        <f t="shared" ca="1" si="50"/>
        <v>5728</v>
      </c>
      <c r="AA71">
        <f t="shared" ca="1" si="51"/>
        <v>0</v>
      </c>
      <c r="AB7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AC71">
        <f t="shared" ca="1" si="53"/>
        <v>0</v>
      </c>
    </row>
    <row r="72" spans="1:29">
      <c r="A72">
        <f t="shared" si="38"/>
        <v>3</v>
      </c>
      <c r="B72" t="str">
        <f>VLOOKUP(A72,BossBattleTable!$A:$C,MATCH(BossBattleTable!$C$1,BossBattleTable!$A$1:$C$1,0),0)</f>
        <v>DroidMelee_Brass</v>
      </c>
      <c r="C72">
        <f t="shared" ca="1" si="39"/>
        <v>11</v>
      </c>
      <c r="D72">
        <f t="shared" si="36"/>
        <v>3</v>
      </c>
      <c r="E72">
        <f t="shared" ca="1" si="37"/>
        <v>11</v>
      </c>
      <c r="F72" t="str">
        <f t="shared" ca="1" si="54"/>
        <v>it</v>
      </c>
      <c r="G72" t="s">
        <v>412</v>
      </c>
      <c r="H72" t="s">
        <v>416</v>
      </c>
      <c r="I72">
        <v>1</v>
      </c>
      <c r="J72" t="str">
        <f t="shared" si="55"/>
        <v/>
      </c>
      <c r="K72" t="str">
        <f t="shared" ca="1" si="56"/>
        <v>it</v>
      </c>
      <c r="L72" t="s">
        <v>412</v>
      </c>
      <c r="M72" t="s">
        <v>417</v>
      </c>
      <c r="N72">
        <v>1</v>
      </c>
      <c r="O72">
        <v>622</v>
      </c>
      <c r="P72">
        <f t="shared" si="40"/>
        <v>622</v>
      </c>
      <c r="Q72" t="str">
        <f t="shared" ca="1" si="42"/>
        <v>it</v>
      </c>
      <c r="R72" t="str">
        <f t="shared" si="43"/>
        <v>Equip001001</v>
      </c>
      <c r="S72">
        <f t="shared" si="44"/>
        <v>1</v>
      </c>
      <c r="T72" t="str">
        <f t="shared" ca="1" si="45"/>
        <v>it</v>
      </c>
      <c r="U72" t="str">
        <f t="shared" si="46"/>
        <v>Equip002001</v>
      </c>
      <c r="V72">
        <f t="shared" si="47"/>
        <v>1</v>
      </c>
      <c r="W7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X72" t="str">
        <f t="shared" ca="1" si="41"/>
        <v>{"num":3,"diff":11,"tp1":"it","vl1":"Equip001001","cn1":1,"tp2":"it","vl2":"Equip002001","cn2":1,"key":622}</v>
      </c>
      <c r="Y72">
        <f t="shared" ca="1" si="49"/>
        <v>107</v>
      </c>
      <c r="Z72">
        <f t="shared" ca="1" si="50"/>
        <v>5836</v>
      </c>
      <c r="AA72">
        <f t="shared" ca="1" si="51"/>
        <v>0</v>
      </c>
      <c r="AB7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AC72">
        <f t="shared" ca="1" si="53"/>
        <v>0</v>
      </c>
    </row>
    <row r="73" spans="1:29">
      <c r="A73">
        <f t="shared" si="38"/>
        <v>3</v>
      </c>
      <c r="B73" t="str">
        <f>VLOOKUP(A73,BossBattleTable!$A:$C,MATCH(BossBattleTable!$C$1,BossBattleTable!$A$1:$C$1,0),0)</f>
        <v>DroidMelee_Brass</v>
      </c>
      <c r="C73">
        <f t="shared" ca="1" si="39"/>
        <v>12</v>
      </c>
      <c r="D73">
        <f t="shared" si="36"/>
        <v>3</v>
      </c>
      <c r="E73">
        <f t="shared" ca="1" si="37"/>
        <v>12</v>
      </c>
      <c r="F73" t="str">
        <f t="shared" ca="1" si="54"/>
        <v>cu</v>
      </c>
      <c r="G73" t="s">
        <v>402</v>
      </c>
      <c r="H73" t="s">
        <v>191</v>
      </c>
      <c r="I73">
        <v>30</v>
      </c>
      <c r="J73" t="str">
        <f t="shared" si="55"/>
        <v>에너지너무많음</v>
      </c>
      <c r="K73" t="str">
        <f t="shared" ca="1" si="56"/>
        <v>cu</v>
      </c>
      <c r="L73" t="s">
        <v>402</v>
      </c>
      <c r="M73" t="s">
        <v>375</v>
      </c>
      <c r="N73">
        <v>5000</v>
      </c>
      <c r="O73">
        <v>318</v>
      </c>
      <c r="P73">
        <f t="shared" si="40"/>
        <v>318</v>
      </c>
      <c r="Q73" t="str">
        <f t="shared" ca="1" si="42"/>
        <v>cu</v>
      </c>
      <c r="R73" t="str">
        <f t="shared" si="43"/>
        <v>EN</v>
      </c>
      <c r="S73">
        <f t="shared" si="44"/>
        <v>30</v>
      </c>
      <c r="T73" t="str">
        <f t="shared" ca="1" si="45"/>
        <v>cu</v>
      </c>
      <c r="U73" t="str">
        <f t="shared" si="46"/>
        <v>GO</v>
      </c>
      <c r="V73">
        <f t="shared" si="47"/>
        <v>5000</v>
      </c>
      <c r="W7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X73" t="str">
        <f t="shared" ca="1" si="41"/>
        <v>{"num":3,"diff":12,"tp1":"cu","vl1":"EN","cn1":30,"tp2":"cu","vl2":"GO","cn2":5000,"key":318}</v>
      </c>
      <c r="Y73">
        <f t="shared" ca="1" si="49"/>
        <v>93</v>
      </c>
      <c r="Z73">
        <f t="shared" ca="1" si="50"/>
        <v>5930</v>
      </c>
      <c r="AA73">
        <f t="shared" ca="1" si="51"/>
        <v>0</v>
      </c>
      <c r="AB7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AC73">
        <f t="shared" ca="1" si="53"/>
        <v>0</v>
      </c>
    </row>
    <row r="74" spans="1:29">
      <c r="A74">
        <f t="shared" si="38"/>
        <v>3</v>
      </c>
      <c r="B74" t="str">
        <f>VLOOKUP(A74,BossBattleTable!$A:$C,MATCH(BossBattleTable!$C$1,BossBattleTable!$A$1:$C$1,0),0)</f>
        <v>DroidMelee_Brass</v>
      </c>
      <c r="C74">
        <f t="shared" ca="1" si="39"/>
        <v>13</v>
      </c>
      <c r="D74">
        <f t="shared" si="36"/>
        <v>3</v>
      </c>
      <c r="E74">
        <f t="shared" ca="1" si="37"/>
        <v>13</v>
      </c>
      <c r="F74" t="str">
        <f t="shared" ca="1" si="54"/>
        <v>it</v>
      </c>
      <c r="G74" t="s">
        <v>412</v>
      </c>
      <c r="H74" t="s">
        <v>415</v>
      </c>
      <c r="I74">
        <v>1</v>
      </c>
      <c r="J74" t="str">
        <f t="shared" si="55"/>
        <v/>
      </c>
      <c r="K74" t="str">
        <f t="shared" ca="1" si="56"/>
        <v/>
      </c>
      <c r="O74">
        <v>848</v>
      </c>
      <c r="P74">
        <f t="shared" si="40"/>
        <v>848</v>
      </c>
      <c r="Q74" t="str">
        <f t="shared" ca="1" si="42"/>
        <v>it</v>
      </c>
      <c r="R74" t="str">
        <f t="shared" si="43"/>
        <v>Equip000001</v>
      </c>
      <c r="S74">
        <f t="shared" si="44"/>
        <v>1</v>
      </c>
      <c r="T74" t="str">
        <f t="shared" ca="1" si="45"/>
        <v/>
      </c>
      <c r="U74" t="str">
        <f t="shared" si="46"/>
        <v/>
      </c>
      <c r="V74" t="str">
        <f t="shared" si="47"/>
        <v/>
      </c>
      <c r="W7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X74" t="str">
        <f t="shared" ca="1" si="41"/>
        <v>{"num":3,"diff":13,"tp1":"it","vl1":"Equip000001","cn1":1,"key":848}</v>
      </c>
      <c r="Y74">
        <f t="shared" ca="1" si="49"/>
        <v>68</v>
      </c>
      <c r="Z74">
        <f t="shared" ca="1" si="50"/>
        <v>5999</v>
      </c>
      <c r="AA74">
        <f t="shared" ca="1" si="51"/>
        <v>0</v>
      </c>
      <c r="AB7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AC74">
        <f t="shared" ca="1" si="53"/>
        <v>0</v>
      </c>
    </row>
    <row r="75" spans="1:29">
      <c r="A75">
        <f t="shared" si="38"/>
        <v>3</v>
      </c>
      <c r="B75" t="str">
        <f>VLOOKUP(A75,BossBattleTable!$A:$C,MATCH(BossBattleTable!$C$1,BossBattleTable!$A$1:$C$1,0),0)</f>
        <v>DroidMelee_Brass</v>
      </c>
      <c r="C75">
        <f t="shared" ca="1" si="39"/>
        <v>14</v>
      </c>
      <c r="D75">
        <f t="shared" si="36"/>
        <v>3</v>
      </c>
      <c r="E75">
        <f t="shared" ca="1" si="37"/>
        <v>14</v>
      </c>
      <c r="F75" t="str">
        <f t="shared" ca="1" si="54"/>
        <v>cu</v>
      </c>
      <c r="G75" t="s">
        <v>402</v>
      </c>
      <c r="H75" t="s">
        <v>108</v>
      </c>
      <c r="I75">
        <v>5</v>
      </c>
      <c r="J75" t="str">
        <f t="shared" si="55"/>
        <v/>
      </c>
      <c r="K75" t="str">
        <f t="shared" ca="1" si="56"/>
        <v/>
      </c>
      <c r="O75">
        <v>279</v>
      </c>
      <c r="P75">
        <f t="shared" si="40"/>
        <v>279</v>
      </c>
      <c r="Q75" t="str">
        <f t="shared" ca="1" si="42"/>
        <v>cu</v>
      </c>
      <c r="R75" t="str">
        <f t="shared" si="43"/>
        <v>DI</v>
      </c>
      <c r="S75">
        <f t="shared" si="44"/>
        <v>5</v>
      </c>
      <c r="T75" t="str">
        <f t="shared" ca="1" si="45"/>
        <v/>
      </c>
      <c r="U75" t="str">
        <f t="shared" si="46"/>
        <v/>
      </c>
      <c r="V75" t="str">
        <f t="shared" si="47"/>
        <v/>
      </c>
      <c r="W7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X75" t="str">
        <f t="shared" ca="1" si="41"/>
        <v>{"num":3,"diff":14,"tp1":"cu","vl1":"DI","cn1":5,"key":279}</v>
      </c>
      <c r="Y75">
        <f t="shared" ca="1" si="49"/>
        <v>59</v>
      </c>
      <c r="Z75">
        <f t="shared" ca="1" si="50"/>
        <v>6059</v>
      </c>
      <c r="AA75">
        <f t="shared" ca="1" si="51"/>
        <v>0</v>
      </c>
      <c r="AB7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AC75">
        <f t="shared" ca="1" si="53"/>
        <v>0</v>
      </c>
    </row>
    <row r="76" spans="1:29">
      <c r="A76">
        <f t="shared" si="38"/>
        <v>3</v>
      </c>
      <c r="B76" t="str">
        <f>VLOOKUP(A76,BossBattleTable!$A:$C,MATCH(BossBattleTable!$C$1,BossBattleTable!$A$1:$C$1,0),0)</f>
        <v>DroidMelee_Brass</v>
      </c>
      <c r="C76">
        <f t="shared" ca="1" si="39"/>
        <v>15</v>
      </c>
      <c r="D76">
        <f t="shared" si="36"/>
        <v>3</v>
      </c>
      <c r="E76">
        <f t="shared" ca="1" si="37"/>
        <v>15</v>
      </c>
      <c r="F76" t="str">
        <f t="shared" ca="1" si="54"/>
        <v>it</v>
      </c>
      <c r="G76" t="s">
        <v>412</v>
      </c>
      <c r="H76" t="s">
        <v>416</v>
      </c>
      <c r="I76">
        <v>1</v>
      </c>
      <c r="J76" t="str">
        <f t="shared" si="55"/>
        <v/>
      </c>
      <c r="K76" t="str">
        <f t="shared" ca="1" si="56"/>
        <v>it</v>
      </c>
      <c r="L76" t="s">
        <v>412</v>
      </c>
      <c r="M76" t="s">
        <v>417</v>
      </c>
      <c r="N76">
        <v>1</v>
      </c>
      <c r="O76">
        <v>411</v>
      </c>
      <c r="P76">
        <f t="shared" si="40"/>
        <v>411</v>
      </c>
      <c r="Q76" t="str">
        <f t="shared" ca="1" si="42"/>
        <v>it</v>
      </c>
      <c r="R76" t="str">
        <f t="shared" si="43"/>
        <v>Equip001001</v>
      </c>
      <c r="S76">
        <f t="shared" si="44"/>
        <v>1</v>
      </c>
      <c r="T76" t="str">
        <f t="shared" ca="1" si="45"/>
        <v>it</v>
      </c>
      <c r="U76" t="str">
        <f t="shared" si="46"/>
        <v>Equip002001</v>
      </c>
      <c r="V76">
        <f t="shared" si="47"/>
        <v>1</v>
      </c>
      <c r="W7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X76" t="str">
        <f t="shared" ca="1" si="41"/>
        <v>{"num":3,"diff":15,"tp1":"it","vl1":"Equip001001","cn1":1,"tp2":"it","vl2":"Equip002001","cn2":1,"key":411}</v>
      </c>
      <c r="Y76">
        <f t="shared" ca="1" si="49"/>
        <v>107</v>
      </c>
      <c r="Z76">
        <f t="shared" ca="1" si="50"/>
        <v>6167</v>
      </c>
      <c r="AA76">
        <f t="shared" ca="1" si="51"/>
        <v>0</v>
      </c>
      <c r="AB7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AC76">
        <f t="shared" ca="1" si="53"/>
        <v>0</v>
      </c>
    </row>
    <row r="77" spans="1:29">
      <c r="A77">
        <f t="shared" si="38"/>
        <v>3</v>
      </c>
      <c r="B77" t="str">
        <f>VLOOKUP(A77,BossBattleTable!$A:$C,MATCH(BossBattleTable!$C$1,BossBattleTable!$A$1:$C$1,0),0)</f>
        <v>DroidMelee_Brass</v>
      </c>
      <c r="C77">
        <f t="shared" ca="1" si="39"/>
        <v>16</v>
      </c>
      <c r="D77">
        <f t="shared" si="36"/>
        <v>3</v>
      </c>
      <c r="E77">
        <f t="shared" ca="1" si="37"/>
        <v>16</v>
      </c>
      <c r="F77" t="str">
        <f t="shared" ca="1" si="54"/>
        <v>cu</v>
      </c>
      <c r="G77" t="s">
        <v>402</v>
      </c>
      <c r="H77" t="s">
        <v>191</v>
      </c>
      <c r="I77">
        <v>30</v>
      </c>
      <c r="J77" t="str">
        <f t="shared" si="55"/>
        <v>에너지너무많음</v>
      </c>
      <c r="K77" t="str">
        <f t="shared" ca="1" si="56"/>
        <v>cu</v>
      </c>
      <c r="L77" t="s">
        <v>402</v>
      </c>
      <c r="M77" t="s">
        <v>375</v>
      </c>
      <c r="N77">
        <v>5000</v>
      </c>
      <c r="O77">
        <v>782</v>
      </c>
      <c r="P77">
        <f t="shared" si="40"/>
        <v>782</v>
      </c>
      <c r="Q77" t="str">
        <f t="shared" ca="1" si="42"/>
        <v>cu</v>
      </c>
      <c r="R77" t="str">
        <f t="shared" si="43"/>
        <v>EN</v>
      </c>
      <c r="S77">
        <f t="shared" si="44"/>
        <v>30</v>
      </c>
      <c r="T77" t="str">
        <f t="shared" ca="1" si="45"/>
        <v>cu</v>
      </c>
      <c r="U77" t="str">
        <f t="shared" si="46"/>
        <v>GO</v>
      </c>
      <c r="V77">
        <f t="shared" si="47"/>
        <v>5000</v>
      </c>
      <c r="W7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X77" t="str">
        <f t="shared" ca="1" si="41"/>
        <v>{"num":3,"diff":16,"tp1":"cu","vl1":"EN","cn1":30,"tp2":"cu","vl2":"GO","cn2":5000,"key":782}</v>
      </c>
      <c r="Y77">
        <f t="shared" ca="1" si="49"/>
        <v>93</v>
      </c>
      <c r="Z77">
        <f t="shared" ca="1" si="50"/>
        <v>6261</v>
      </c>
      <c r="AA77">
        <f t="shared" ca="1" si="51"/>
        <v>0</v>
      </c>
      <c r="AB7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AC77">
        <f t="shared" ca="1" si="53"/>
        <v>0</v>
      </c>
    </row>
    <row r="78" spans="1:29">
      <c r="A78">
        <f t="shared" si="38"/>
        <v>3</v>
      </c>
      <c r="B78" t="str">
        <f>VLOOKUP(A78,BossBattleTable!$A:$C,MATCH(BossBattleTable!$C$1,BossBattleTable!$A$1:$C$1,0),0)</f>
        <v>DroidMelee_Brass</v>
      </c>
      <c r="C78">
        <f t="shared" ca="1" si="39"/>
        <v>17</v>
      </c>
      <c r="D78">
        <f t="shared" si="36"/>
        <v>3</v>
      </c>
      <c r="E78">
        <f t="shared" ca="1" si="37"/>
        <v>17</v>
      </c>
      <c r="F78" t="str">
        <f t="shared" ca="1" si="54"/>
        <v>it</v>
      </c>
      <c r="G78" t="s">
        <v>412</v>
      </c>
      <c r="H78" t="s">
        <v>415</v>
      </c>
      <c r="I78">
        <v>1</v>
      </c>
      <c r="J78" t="str">
        <f t="shared" si="55"/>
        <v/>
      </c>
      <c r="K78" t="str">
        <f t="shared" ca="1" si="56"/>
        <v/>
      </c>
      <c r="O78">
        <v>462</v>
      </c>
      <c r="P78">
        <f t="shared" si="40"/>
        <v>462</v>
      </c>
      <c r="Q78" t="str">
        <f t="shared" ca="1" si="42"/>
        <v>it</v>
      </c>
      <c r="R78" t="str">
        <f t="shared" si="43"/>
        <v>Equip000001</v>
      </c>
      <c r="S78">
        <f t="shared" si="44"/>
        <v>1</v>
      </c>
      <c r="T78" t="str">
        <f t="shared" ca="1" si="45"/>
        <v/>
      </c>
      <c r="U78" t="str">
        <f t="shared" si="46"/>
        <v/>
      </c>
      <c r="V78" t="str">
        <f t="shared" si="47"/>
        <v/>
      </c>
      <c r="W7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X78" t="str">
        <f t="shared" ca="1" si="41"/>
        <v>{"num":3,"diff":17,"tp1":"it","vl1":"Equip000001","cn1":1,"key":462}</v>
      </c>
      <c r="Y78">
        <f t="shared" ca="1" si="49"/>
        <v>68</v>
      </c>
      <c r="Z78">
        <f t="shared" ca="1" si="50"/>
        <v>6330</v>
      </c>
      <c r="AA78">
        <f t="shared" ca="1" si="51"/>
        <v>0</v>
      </c>
      <c r="AB7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AC78">
        <f t="shared" ca="1" si="53"/>
        <v>0</v>
      </c>
    </row>
    <row r="79" spans="1:29">
      <c r="A79">
        <f t="shared" si="38"/>
        <v>3</v>
      </c>
      <c r="B79" t="str">
        <f>VLOOKUP(A79,BossBattleTable!$A:$C,MATCH(BossBattleTable!$C$1,BossBattleTable!$A$1:$C$1,0),0)</f>
        <v>DroidMelee_Brass</v>
      </c>
      <c r="C79">
        <f t="shared" ca="1" si="39"/>
        <v>18</v>
      </c>
      <c r="D79">
        <f t="shared" si="36"/>
        <v>3</v>
      </c>
      <c r="E79">
        <f t="shared" ca="1" si="37"/>
        <v>18</v>
      </c>
      <c r="F79" t="str">
        <f t="shared" ca="1" si="54"/>
        <v>cu</v>
      </c>
      <c r="G79" t="s">
        <v>402</v>
      </c>
      <c r="H79" t="s">
        <v>108</v>
      </c>
      <c r="I79">
        <v>5</v>
      </c>
      <c r="J79" t="str">
        <f t="shared" si="55"/>
        <v/>
      </c>
      <c r="K79" t="str">
        <f t="shared" ca="1" si="56"/>
        <v/>
      </c>
      <c r="O79">
        <v>115</v>
      </c>
      <c r="P79">
        <f t="shared" si="40"/>
        <v>115</v>
      </c>
      <c r="Q79" t="str">
        <f t="shared" ca="1" si="42"/>
        <v>cu</v>
      </c>
      <c r="R79" t="str">
        <f t="shared" si="43"/>
        <v>DI</v>
      </c>
      <c r="S79">
        <f t="shared" si="44"/>
        <v>5</v>
      </c>
      <c r="T79" t="str">
        <f t="shared" ca="1" si="45"/>
        <v/>
      </c>
      <c r="U79" t="str">
        <f t="shared" si="46"/>
        <v/>
      </c>
      <c r="V79" t="str">
        <f t="shared" si="47"/>
        <v/>
      </c>
      <c r="W7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X79" t="str">
        <f t="shared" ca="1" si="41"/>
        <v>{"num":3,"diff":18,"tp1":"cu","vl1":"DI","cn1":5,"key":115}</v>
      </c>
      <c r="Y79">
        <f t="shared" ca="1" si="49"/>
        <v>59</v>
      </c>
      <c r="Z79">
        <f t="shared" ca="1" si="50"/>
        <v>6390</v>
      </c>
      <c r="AA79">
        <f t="shared" ca="1" si="51"/>
        <v>0</v>
      </c>
      <c r="AB7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AC79">
        <f t="shared" ca="1" si="53"/>
        <v>0</v>
      </c>
    </row>
    <row r="80" spans="1:29">
      <c r="A80">
        <f t="shared" si="38"/>
        <v>3</v>
      </c>
      <c r="B80" t="str">
        <f>VLOOKUP(A80,BossBattleTable!$A:$C,MATCH(BossBattleTable!$C$1,BossBattleTable!$A$1:$C$1,0),0)</f>
        <v>DroidMelee_Brass</v>
      </c>
      <c r="C80">
        <f t="shared" ca="1" si="39"/>
        <v>19</v>
      </c>
      <c r="D80">
        <f t="shared" si="36"/>
        <v>3</v>
      </c>
      <c r="E80">
        <f t="shared" ca="1" si="37"/>
        <v>19</v>
      </c>
      <c r="F80" t="str">
        <f t="shared" ca="1" si="54"/>
        <v>it</v>
      </c>
      <c r="G80" t="s">
        <v>412</v>
      </c>
      <c r="H80" t="s">
        <v>416</v>
      </c>
      <c r="I80">
        <v>1</v>
      </c>
      <c r="J80" t="str">
        <f t="shared" si="55"/>
        <v/>
      </c>
      <c r="K80" t="str">
        <f t="shared" ca="1" si="56"/>
        <v>it</v>
      </c>
      <c r="L80" t="s">
        <v>412</v>
      </c>
      <c r="M80" t="s">
        <v>417</v>
      </c>
      <c r="N80">
        <v>1</v>
      </c>
      <c r="O80">
        <v>670</v>
      </c>
      <c r="P80">
        <f t="shared" si="40"/>
        <v>670</v>
      </c>
      <c r="Q80" t="str">
        <f t="shared" ca="1" si="42"/>
        <v>it</v>
      </c>
      <c r="R80" t="str">
        <f t="shared" si="43"/>
        <v>Equip001001</v>
      </c>
      <c r="S80">
        <f t="shared" si="44"/>
        <v>1</v>
      </c>
      <c r="T80" t="str">
        <f t="shared" ca="1" si="45"/>
        <v>it</v>
      </c>
      <c r="U80" t="str">
        <f t="shared" si="46"/>
        <v>Equip002001</v>
      </c>
      <c r="V80">
        <f t="shared" si="47"/>
        <v>1</v>
      </c>
      <c r="W8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X80" t="str">
        <f t="shared" ca="1" si="41"/>
        <v>{"num":3,"diff":19,"tp1":"it","vl1":"Equip001001","cn1":1,"tp2":"it","vl2":"Equip002001","cn2":1,"key":670}</v>
      </c>
      <c r="Y80">
        <f t="shared" ca="1" si="49"/>
        <v>107</v>
      </c>
      <c r="Z80">
        <f t="shared" ca="1" si="50"/>
        <v>6498</v>
      </c>
      <c r="AA80">
        <f t="shared" ca="1" si="51"/>
        <v>0</v>
      </c>
      <c r="AB8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AC80">
        <f t="shared" ca="1" si="53"/>
        <v>0</v>
      </c>
    </row>
    <row r="81" spans="1:29">
      <c r="A81">
        <f t="shared" si="38"/>
        <v>3</v>
      </c>
      <c r="B81" t="str">
        <f>VLOOKUP(A81,BossBattleTable!$A:$C,MATCH(BossBattleTable!$C$1,BossBattleTable!$A$1:$C$1,0),0)</f>
        <v>DroidMelee_Brass</v>
      </c>
      <c r="C81">
        <f t="shared" ca="1" si="39"/>
        <v>20</v>
      </c>
      <c r="D81">
        <f t="shared" si="36"/>
        <v>3</v>
      </c>
      <c r="E81">
        <f t="shared" ca="1" si="37"/>
        <v>20</v>
      </c>
      <c r="F81" t="str">
        <f t="shared" ca="1" si="54"/>
        <v>cu</v>
      </c>
      <c r="G81" t="s">
        <v>402</v>
      </c>
      <c r="H81" t="s">
        <v>191</v>
      </c>
      <c r="I81">
        <v>30</v>
      </c>
      <c r="J81" t="str">
        <f t="shared" si="55"/>
        <v>에너지너무많음</v>
      </c>
      <c r="K81" t="str">
        <f t="shared" ca="1" si="56"/>
        <v>cu</v>
      </c>
      <c r="L81" t="s">
        <v>402</v>
      </c>
      <c r="M81" t="s">
        <v>375</v>
      </c>
      <c r="N81">
        <v>5000</v>
      </c>
      <c r="O81">
        <v>529</v>
      </c>
      <c r="P81">
        <f t="shared" si="40"/>
        <v>529</v>
      </c>
      <c r="Q81" t="str">
        <f t="shared" ca="1" si="42"/>
        <v>cu</v>
      </c>
      <c r="R81" t="str">
        <f t="shared" si="43"/>
        <v>EN</v>
      </c>
      <c r="S81">
        <f t="shared" si="44"/>
        <v>30</v>
      </c>
      <c r="T81" t="str">
        <f t="shared" ca="1" si="45"/>
        <v>cu</v>
      </c>
      <c r="U81" t="str">
        <f t="shared" si="46"/>
        <v>GO</v>
      </c>
      <c r="V81">
        <f t="shared" si="47"/>
        <v>5000</v>
      </c>
      <c r="W8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X81" t="str">
        <f t="shared" ca="1" si="41"/>
        <v>{"num":3,"diff":20,"tp1":"cu","vl1":"EN","cn1":30,"tp2":"cu","vl2":"GO","cn2":5000,"key":529}</v>
      </c>
      <c r="Y81">
        <f t="shared" ca="1" si="49"/>
        <v>93</v>
      </c>
      <c r="Z81">
        <f t="shared" ca="1" si="50"/>
        <v>6592</v>
      </c>
      <c r="AA81">
        <f t="shared" ca="1" si="51"/>
        <v>0</v>
      </c>
      <c r="AB8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AC81">
        <f t="shared" ca="1" si="53"/>
        <v>0</v>
      </c>
    </row>
    <row r="82" spans="1:29">
      <c r="A82">
        <f t="shared" si="38"/>
        <v>3</v>
      </c>
      <c r="B82" t="str">
        <f>VLOOKUP(A82,BossBattleTable!$A:$C,MATCH(BossBattleTable!$C$1,BossBattleTable!$A$1:$C$1,0),0)</f>
        <v>DroidMelee_Brass</v>
      </c>
      <c r="C82">
        <f t="shared" ca="1" si="39"/>
        <v>21</v>
      </c>
      <c r="D82">
        <f t="shared" si="36"/>
        <v>3</v>
      </c>
      <c r="E82">
        <f t="shared" ca="1" si="37"/>
        <v>21</v>
      </c>
      <c r="F82" t="str">
        <f t="shared" ca="1" si="54"/>
        <v>it</v>
      </c>
      <c r="G82" t="s">
        <v>412</v>
      </c>
      <c r="H82" t="s">
        <v>415</v>
      </c>
      <c r="I82">
        <v>1</v>
      </c>
      <c r="J82" t="str">
        <f t="shared" si="55"/>
        <v/>
      </c>
      <c r="K82" t="str">
        <f t="shared" ca="1" si="56"/>
        <v/>
      </c>
      <c r="O82">
        <v>471</v>
      </c>
      <c r="P82">
        <f t="shared" si="40"/>
        <v>471</v>
      </c>
      <c r="Q82" t="str">
        <f t="shared" ca="1" si="42"/>
        <v>it</v>
      </c>
      <c r="R82" t="str">
        <f t="shared" si="43"/>
        <v>Equip000001</v>
      </c>
      <c r="S82">
        <f t="shared" si="44"/>
        <v>1</v>
      </c>
      <c r="T82" t="str">
        <f t="shared" ca="1" si="45"/>
        <v/>
      </c>
      <c r="U82" t="str">
        <f t="shared" si="46"/>
        <v/>
      </c>
      <c r="V82" t="str">
        <f t="shared" si="47"/>
        <v/>
      </c>
      <c r="W8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X82" t="str">
        <f t="shared" ca="1" si="41"/>
        <v>{"num":3,"diff":21,"tp1":"it","vl1":"Equip000001","cn1":1,"key":471}</v>
      </c>
      <c r="Y82">
        <f t="shared" ca="1" si="49"/>
        <v>68</v>
      </c>
      <c r="Z82">
        <f t="shared" ca="1" si="50"/>
        <v>6661</v>
      </c>
      <c r="AA82">
        <f t="shared" ca="1" si="51"/>
        <v>0</v>
      </c>
      <c r="AB8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AC82">
        <f t="shared" ca="1" si="53"/>
        <v>0</v>
      </c>
    </row>
    <row r="83" spans="1:29">
      <c r="A83">
        <f t="shared" si="38"/>
        <v>3</v>
      </c>
      <c r="B83" t="str">
        <f>VLOOKUP(A83,BossBattleTable!$A:$C,MATCH(BossBattleTable!$C$1,BossBattleTable!$A$1:$C$1,0),0)</f>
        <v>DroidMelee_Brass</v>
      </c>
      <c r="C83">
        <f t="shared" ca="1" si="39"/>
        <v>22</v>
      </c>
      <c r="D83">
        <f t="shared" si="36"/>
        <v>3</v>
      </c>
      <c r="E83">
        <f t="shared" ca="1" si="37"/>
        <v>22</v>
      </c>
      <c r="F83" t="str">
        <f t="shared" ca="1" si="54"/>
        <v>cu</v>
      </c>
      <c r="G83" t="s">
        <v>402</v>
      </c>
      <c r="H83" t="s">
        <v>108</v>
      </c>
      <c r="I83">
        <v>5</v>
      </c>
      <c r="J83" t="str">
        <f t="shared" si="55"/>
        <v/>
      </c>
      <c r="K83" t="str">
        <f t="shared" ca="1" si="56"/>
        <v/>
      </c>
      <c r="O83">
        <v>937</v>
      </c>
      <c r="P83">
        <f t="shared" si="40"/>
        <v>937</v>
      </c>
      <c r="Q83" t="str">
        <f t="shared" ca="1" si="42"/>
        <v>cu</v>
      </c>
      <c r="R83" t="str">
        <f t="shared" si="43"/>
        <v>DI</v>
      </c>
      <c r="S83">
        <f t="shared" si="44"/>
        <v>5</v>
      </c>
      <c r="T83" t="str">
        <f t="shared" ca="1" si="45"/>
        <v/>
      </c>
      <c r="U83" t="str">
        <f t="shared" si="46"/>
        <v/>
      </c>
      <c r="V83" t="str">
        <f t="shared" si="47"/>
        <v/>
      </c>
      <c r="W8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X83" t="str">
        <f t="shared" ca="1" si="41"/>
        <v>{"num":3,"diff":22,"tp1":"cu","vl1":"DI","cn1":5,"key":937}</v>
      </c>
      <c r="Y83">
        <f t="shared" ca="1" si="49"/>
        <v>59</v>
      </c>
      <c r="Z83">
        <f t="shared" ca="1" si="50"/>
        <v>6721</v>
      </c>
      <c r="AA83">
        <f t="shared" ca="1" si="51"/>
        <v>0</v>
      </c>
      <c r="AB8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AC83">
        <f t="shared" ca="1" si="53"/>
        <v>0</v>
      </c>
    </row>
    <row r="84" spans="1:29">
      <c r="A84">
        <f t="shared" si="38"/>
        <v>3</v>
      </c>
      <c r="B84" t="str">
        <f>VLOOKUP(A84,BossBattleTable!$A:$C,MATCH(BossBattleTable!$C$1,BossBattleTable!$A$1:$C$1,0),0)</f>
        <v>DroidMelee_Brass</v>
      </c>
      <c r="C84">
        <f t="shared" ca="1" si="39"/>
        <v>23</v>
      </c>
      <c r="D84">
        <f t="shared" si="36"/>
        <v>3</v>
      </c>
      <c r="E84">
        <f t="shared" ca="1" si="37"/>
        <v>23</v>
      </c>
      <c r="F84" t="str">
        <f t="shared" ca="1" si="54"/>
        <v>it</v>
      </c>
      <c r="G84" t="s">
        <v>412</v>
      </c>
      <c r="H84" t="s">
        <v>416</v>
      </c>
      <c r="I84">
        <v>1</v>
      </c>
      <c r="J84" t="str">
        <f t="shared" si="55"/>
        <v/>
      </c>
      <c r="K84" t="str">
        <f t="shared" ca="1" si="56"/>
        <v>it</v>
      </c>
      <c r="L84" t="s">
        <v>412</v>
      </c>
      <c r="M84" t="s">
        <v>417</v>
      </c>
      <c r="N84">
        <v>1</v>
      </c>
      <c r="O84">
        <v>180</v>
      </c>
      <c r="P84">
        <f t="shared" si="40"/>
        <v>180</v>
      </c>
      <c r="Q84" t="str">
        <f t="shared" ca="1" si="42"/>
        <v>it</v>
      </c>
      <c r="R84" t="str">
        <f t="shared" si="43"/>
        <v>Equip001001</v>
      </c>
      <c r="S84">
        <f t="shared" si="44"/>
        <v>1</v>
      </c>
      <c r="T84" t="str">
        <f t="shared" ca="1" si="45"/>
        <v>it</v>
      </c>
      <c r="U84" t="str">
        <f t="shared" si="46"/>
        <v>Equip002001</v>
      </c>
      <c r="V84">
        <f t="shared" si="47"/>
        <v>1</v>
      </c>
      <c r="W8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X84" t="str">
        <f t="shared" ca="1" si="41"/>
        <v>{"num":3,"diff":23,"tp1":"it","vl1":"Equip001001","cn1":1,"tp2":"it","vl2":"Equip002001","cn2":1,"key":180}</v>
      </c>
      <c r="Y84">
        <f t="shared" ca="1" si="49"/>
        <v>107</v>
      </c>
      <c r="Z84">
        <f t="shared" ca="1" si="50"/>
        <v>6829</v>
      </c>
      <c r="AA84">
        <f t="shared" ca="1" si="51"/>
        <v>0</v>
      </c>
      <c r="AB8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AC84">
        <f t="shared" ca="1" si="53"/>
        <v>0</v>
      </c>
    </row>
    <row r="85" spans="1:29">
      <c r="A85">
        <f t="shared" si="38"/>
        <v>3</v>
      </c>
      <c r="B85" t="str">
        <f>VLOOKUP(A85,BossBattleTable!$A:$C,MATCH(BossBattleTable!$C$1,BossBattleTable!$A$1:$C$1,0),0)</f>
        <v>DroidMelee_Brass</v>
      </c>
      <c r="C85">
        <f t="shared" ca="1" si="39"/>
        <v>24</v>
      </c>
      <c r="D85">
        <f t="shared" si="36"/>
        <v>3</v>
      </c>
      <c r="E85">
        <f t="shared" ca="1" si="37"/>
        <v>24</v>
      </c>
      <c r="F85" t="str">
        <f t="shared" ca="1" si="54"/>
        <v>cu</v>
      </c>
      <c r="G85" t="s">
        <v>402</v>
      </c>
      <c r="H85" t="s">
        <v>191</v>
      </c>
      <c r="I85">
        <v>30</v>
      </c>
      <c r="J85" t="str">
        <f t="shared" si="55"/>
        <v>에너지너무많음</v>
      </c>
      <c r="K85" t="str">
        <f t="shared" ca="1" si="56"/>
        <v>cu</v>
      </c>
      <c r="L85" t="s">
        <v>402</v>
      </c>
      <c r="M85" t="s">
        <v>375</v>
      </c>
      <c r="N85">
        <v>5000</v>
      </c>
      <c r="O85">
        <v>852</v>
      </c>
      <c r="P85">
        <f t="shared" si="40"/>
        <v>852</v>
      </c>
      <c r="Q85" t="str">
        <f t="shared" ca="1" si="42"/>
        <v>cu</v>
      </c>
      <c r="R85" t="str">
        <f t="shared" si="43"/>
        <v>EN</v>
      </c>
      <c r="S85">
        <f t="shared" si="44"/>
        <v>30</v>
      </c>
      <c r="T85" t="str">
        <f t="shared" ca="1" si="45"/>
        <v>cu</v>
      </c>
      <c r="U85" t="str">
        <f t="shared" si="46"/>
        <v>GO</v>
      </c>
      <c r="V85">
        <f t="shared" si="47"/>
        <v>5000</v>
      </c>
      <c r="W8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X85" t="str">
        <f t="shared" ca="1" si="41"/>
        <v>{"num":3,"diff":24,"tp1":"cu","vl1":"EN","cn1":30,"tp2":"cu","vl2":"GO","cn2":5000,"key":852}</v>
      </c>
      <c r="Y85">
        <f t="shared" ca="1" si="49"/>
        <v>93</v>
      </c>
      <c r="Z85">
        <f t="shared" ca="1" si="50"/>
        <v>6923</v>
      </c>
      <c r="AA85">
        <f t="shared" ca="1" si="51"/>
        <v>0</v>
      </c>
      <c r="AB8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AC85">
        <f t="shared" ca="1" si="53"/>
        <v>0</v>
      </c>
    </row>
    <row r="86" spans="1:29">
      <c r="A86">
        <f t="shared" si="38"/>
        <v>3</v>
      </c>
      <c r="B86" t="str">
        <f>VLOOKUP(A86,BossBattleTable!$A:$C,MATCH(BossBattleTable!$C$1,BossBattleTable!$A$1:$C$1,0),0)</f>
        <v>DroidMelee_Brass</v>
      </c>
      <c r="C86">
        <f t="shared" ca="1" si="39"/>
        <v>25</v>
      </c>
      <c r="D86">
        <f t="shared" si="36"/>
        <v>3</v>
      </c>
      <c r="E86">
        <f t="shared" ca="1" si="37"/>
        <v>25</v>
      </c>
      <c r="F86" t="str">
        <f t="shared" ca="1" si="54"/>
        <v>it</v>
      </c>
      <c r="G86" t="s">
        <v>412</v>
      </c>
      <c r="H86" t="s">
        <v>415</v>
      </c>
      <c r="I86">
        <v>1</v>
      </c>
      <c r="J86" t="str">
        <f t="shared" si="55"/>
        <v/>
      </c>
      <c r="K86" t="str">
        <f t="shared" ca="1" si="56"/>
        <v/>
      </c>
      <c r="O86">
        <v>542</v>
      </c>
      <c r="P86">
        <f t="shared" si="40"/>
        <v>542</v>
      </c>
      <c r="Q86" t="str">
        <f t="shared" ca="1" si="42"/>
        <v>it</v>
      </c>
      <c r="R86" t="str">
        <f t="shared" si="43"/>
        <v>Equip000001</v>
      </c>
      <c r="S86">
        <f t="shared" si="44"/>
        <v>1</v>
      </c>
      <c r="T86" t="str">
        <f t="shared" ca="1" si="45"/>
        <v/>
      </c>
      <c r="U86" t="str">
        <f t="shared" si="46"/>
        <v/>
      </c>
      <c r="V86" t="str">
        <f t="shared" si="47"/>
        <v/>
      </c>
      <c r="W8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X86" t="str">
        <f t="shared" ca="1" si="41"/>
        <v>{"num":3,"diff":25,"tp1":"it","vl1":"Equip000001","cn1":1,"key":542}</v>
      </c>
      <c r="Y86">
        <f t="shared" ca="1" si="49"/>
        <v>68</v>
      </c>
      <c r="Z86">
        <f t="shared" ca="1" si="50"/>
        <v>6992</v>
      </c>
      <c r="AA86">
        <f t="shared" ca="1" si="51"/>
        <v>0</v>
      </c>
      <c r="AB8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AC86">
        <f t="shared" ca="1" si="53"/>
        <v>0</v>
      </c>
    </row>
    <row r="87" spans="1:29">
      <c r="A87">
        <f t="shared" si="38"/>
        <v>3</v>
      </c>
      <c r="B87" t="str">
        <f>VLOOKUP(A87,BossBattleTable!$A:$C,MATCH(BossBattleTable!$C$1,BossBattleTable!$A$1:$C$1,0),0)</f>
        <v>DroidMelee_Brass</v>
      </c>
      <c r="C87">
        <f t="shared" ca="1" si="39"/>
        <v>26</v>
      </c>
      <c r="D87">
        <f t="shared" si="36"/>
        <v>3</v>
      </c>
      <c r="E87">
        <f t="shared" ca="1" si="37"/>
        <v>26</v>
      </c>
      <c r="F87" t="str">
        <f t="shared" ca="1" si="54"/>
        <v>cu</v>
      </c>
      <c r="G87" t="s">
        <v>402</v>
      </c>
      <c r="H87" t="s">
        <v>108</v>
      </c>
      <c r="I87">
        <v>5</v>
      </c>
      <c r="J87" t="str">
        <f t="shared" si="55"/>
        <v/>
      </c>
      <c r="K87" t="str">
        <f t="shared" ca="1" si="56"/>
        <v/>
      </c>
      <c r="O87">
        <v>994</v>
      </c>
      <c r="P87">
        <f t="shared" si="40"/>
        <v>994</v>
      </c>
      <c r="Q87" t="str">
        <f t="shared" ca="1" si="42"/>
        <v>cu</v>
      </c>
      <c r="R87" t="str">
        <f t="shared" si="43"/>
        <v>DI</v>
      </c>
      <c r="S87">
        <f t="shared" si="44"/>
        <v>5</v>
      </c>
      <c r="T87" t="str">
        <f t="shared" ca="1" si="45"/>
        <v/>
      </c>
      <c r="U87" t="str">
        <f t="shared" si="46"/>
        <v/>
      </c>
      <c r="V87" t="str">
        <f t="shared" si="47"/>
        <v/>
      </c>
      <c r="W8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X87" t="str">
        <f t="shared" ca="1" si="41"/>
        <v>{"num":3,"diff":26,"tp1":"cu","vl1":"DI","cn1":5,"key":994}</v>
      </c>
      <c r="Y87">
        <f t="shared" ca="1" si="49"/>
        <v>59</v>
      </c>
      <c r="Z87">
        <f t="shared" ca="1" si="50"/>
        <v>7052</v>
      </c>
      <c r="AA87">
        <f t="shared" ca="1" si="51"/>
        <v>0</v>
      </c>
      <c r="AB8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AC87">
        <f t="shared" ca="1" si="53"/>
        <v>0</v>
      </c>
    </row>
    <row r="88" spans="1:29">
      <c r="A88">
        <f t="shared" si="38"/>
        <v>3</v>
      </c>
      <c r="B88" t="str">
        <f>VLOOKUP(A88,BossBattleTable!$A:$C,MATCH(BossBattleTable!$C$1,BossBattleTable!$A$1:$C$1,0),0)</f>
        <v>DroidMelee_Brass</v>
      </c>
      <c r="C88">
        <f t="shared" ca="1" si="39"/>
        <v>27</v>
      </c>
      <c r="D88">
        <f t="shared" si="36"/>
        <v>3</v>
      </c>
      <c r="E88">
        <f t="shared" ca="1" si="37"/>
        <v>27</v>
      </c>
      <c r="F88" t="str">
        <f t="shared" ca="1" si="54"/>
        <v>it</v>
      </c>
      <c r="G88" t="s">
        <v>412</v>
      </c>
      <c r="H88" t="s">
        <v>416</v>
      </c>
      <c r="I88">
        <v>1</v>
      </c>
      <c r="J88" t="str">
        <f t="shared" si="55"/>
        <v/>
      </c>
      <c r="K88" t="str">
        <f t="shared" ca="1" si="56"/>
        <v>it</v>
      </c>
      <c r="L88" t="s">
        <v>412</v>
      </c>
      <c r="M88" t="s">
        <v>417</v>
      </c>
      <c r="N88">
        <v>1</v>
      </c>
      <c r="O88">
        <v>468</v>
      </c>
      <c r="P88">
        <f t="shared" si="40"/>
        <v>468</v>
      </c>
      <c r="Q88" t="str">
        <f t="shared" ca="1" si="42"/>
        <v>it</v>
      </c>
      <c r="R88" t="str">
        <f t="shared" si="43"/>
        <v>Equip001001</v>
      </c>
      <c r="S88">
        <f t="shared" si="44"/>
        <v>1</v>
      </c>
      <c r="T88" t="str">
        <f t="shared" ca="1" si="45"/>
        <v>it</v>
      </c>
      <c r="U88" t="str">
        <f t="shared" si="46"/>
        <v>Equip002001</v>
      </c>
      <c r="V88">
        <f t="shared" si="47"/>
        <v>1</v>
      </c>
      <c r="W8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X88" t="str">
        <f t="shared" ca="1" si="41"/>
        <v>{"num":3,"diff":27,"tp1":"it","vl1":"Equip001001","cn1":1,"tp2":"it","vl2":"Equip002001","cn2":1,"key":468}</v>
      </c>
      <c r="Y88">
        <f t="shared" ca="1" si="49"/>
        <v>107</v>
      </c>
      <c r="Z88">
        <f t="shared" ca="1" si="50"/>
        <v>7160</v>
      </c>
      <c r="AA88">
        <f t="shared" ca="1" si="51"/>
        <v>0</v>
      </c>
      <c r="AB8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AC88">
        <f t="shared" ca="1" si="53"/>
        <v>0</v>
      </c>
    </row>
    <row r="89" spans="1:29">
      <c r="A89">
        <f t="shared" si="38"/>
        <v>3</v>
      </c>
      <c r="B89" t="str">
        <f>VLOOKUP(A89,BossBattleTable!$A:$C,MATCH(BossBattleTable!$C$1,BossBattleTable!$A$1:$C$1,0),0)</f>
        <v>DroidMelee_Brass</v>
      </c>
      <c r="C89">
        <f t="shared" ca="1" si="39"/>
        <v>28</v>
      </c>
      <c r="D89">
        <f t="shared" si="36"/>
        <v>3</v>
      </c>
      <c r="E89">
        <f t="shared" ca="1" si="37"/>
        <v>28</v>
      </c>
      <c r="F89" t="str">
        <f t="shared" ca="1" si="54"/>
        <v>cu</v>
      </c>
      <c r="G89" t="s">
        <v>402</v>
      </c>
      <c r="H89" t="s">
        <v>191</v>
      </c>
      <c r="I89">
        <v>30</v>
      </c>
      <c r="J89" t="str">
        <f t="shared" si="55"/>
        <v>에너지너무많음</v>
      </c>
      <c r="K89" t="str">
        <f t="shared" ca="1" si="56"/>
        <v>cu</v>
      </c>
      <c r="L89" t="s">
        <v>402</v>
      </c>
      <c r="M89" t="s">
        <v>375</v>
      </c>
      <c r="N89">
        <v>5000</v>
      </c>
      <c r="O89">
        <v>665</v>
      </c>
      <c r="P89">
        <f t="shared" si="40"/>
        <v>665</v>
      </c>
      <c r="Q89" t="str">
        <f t="shared" ca="1" si="42"/>
        <v>cu</v>
      </c>
      <c r="R89" t="str">
        <f t="shared" si="43"/>
        <v>EN</v>
      </c>
      <c r="S89">
        <f t="shared" si="44"/>
        <v>30</v>
      </c>
      <c r="T89" t="str">
        <f t="shared" ca="1" si="45"/>
        <v>cu</v>
      </c>
      <c r="U89" t="str">
        <f t="shared" si="46"/>
        <v>GO</v>
      </c>
      <c r="V89">
        <f t="shared" si="47"/>
        <v>5000</v>
      </c>
      <c r="W8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X89" t="str">
        <f t="shared" ca="1" si="41"/>
        <v>{"num":3,"diff":28,"tp1":"cu","vl1":"EN","cn1":30,"tp2":"cu","vl2":"GO","cn2":5000,"key":665}</v>
      </c>
      <c r="Y89">
        <f t="shared" ca="1" si="49"/>
        <v>93</v>
      </c>
      <c r="Z89">
        <f t="shared" ca="1" si="50"/>
        <v>7254</v>
      </c>
      <c r="AA89">
        <f t="shared" ca="1" si="51"/>
        <v>0</v>
      </c>
      <c r="AB8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AC89">
        <f t="shared" ca="1" si="53"/>
        <v>0</v>
      </c>
    </row>
    <row r="90" spans="1:29">
      <c r="A90">
        <f t="shared" si="38"/>
        <v>3</v>
      </c>
      <c r="B90" t="str">
        <f>VLOOKUP(A90,BossBattleTable!$A:$C,MATCH(BossBattleTable!$C$1,BossBattleTable!$A$1:$C$1,0),0)</f>
        <v>DroidMelee_Brass</v>
      </c>
      <c r="C90">
        <f t="shared" ca="1" si="39"/>
        <v>29</v>
      </c>
      <c r="D90">
        <f t="shared" si="36"/>
        <v>3</v>
      </c>
      <c r="E90">
        <f t="shared" ca="1" si="37"/>
        <v>29</v>
      </c>
      <c r="F90" t="str">
        <f t="shared" ca="1" si="54"/>
        <v>it</v>
      </c>
      <c r="G90" t="s">
        <v>412</v>
      </c>
      <c r="H90" t="s">
        <v>415</v>
      </c>
      <c r="I90">
        <v>1</v>
      </c>
      <c r="J90" t="str">
        <f t="shared" si="55"/>
        <v/>
      </c>
      <c r="K90" t="str">
        <f t="shared" ca="1" si="56"/>
        <v/>
      </c>
      <c r="O90">
        <v>581</v>
      </c>
      <c r="P90">
        <f t="shared" si="40"/>
        <v>581</v>
      </c>
      <c r="Q90" t="str">
        <f t="shared" ca="1" si="42"/>
        <v>it</v>
      </c>
      <c r="R90" t="str">
        <f t="shared" si="43"/>
        <v>Equip000001</v>
      </c>
      <c r="S90">
        <f t="shared" si="44"/>
        <v>1</v>
      </c>
      <c r="T90" t="str">
        <f t="shared" ca="1" si="45"/>
        <v/>
      </c>
      <c r="U90" t="str">
        <f t="shared" si="46"/>
        <v/>
      </c>
      <c r="V90" t="str">
        <f t="shared" si="47"/>
        <v/>
      </c>
      <c r="W9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X90" t="str">
        <f t="shared" ca="1" si="41"/>
        <v>{"num":3,"diff":29,"tp1":"it","vl1":"Equip000001","cn1":1,"key":581}</v>
      </c>
      <c r="Y90">
        <f t="shared" ca="1" si="49"/>
        <v>68</v>
      </c>
      <c r="Z90">
        <f t="shared" ca="1" si="50"/>
        <v>7323</v>
      </c>
      <c r="AA90">
        <f t="shared" ca="1" si="51"/>
        <v>0</v>
      </c>
      <c r="AB9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AC90">
        <f t="shared" ca="1" si="53"/>
        <v>0</v>
      </c>
    </row>
    <row r="91" spans="1:29">
      <c r="A91">
        <f t="shared" si="38"/>
        <v>3</v>
      </c>
      <c r="B91" t="str">
        <f>VLOOKUP(A91,BossBattleTable!$A:$C,MATCH(BossBattleTable!$C$1,BossBattleTable!$A$1:$C$1,0),0)</f>
        <v>DroidMelee_Brass</v>
      </c>
      <c r="C91">
        <f t="shared" ca="1" si="39"/>
        <v>30</v>
      </c>
      <c r="D91">
        <f t="shared" si="36"/>
        <v>3</v>
      </c>
      <c r="E91">
        <f t="shared" ca="1" si="37"/>
        <v>30</v>
      </c>
      <c r="F91" t="str">
        <f t="shared" ca="1" si="54"/>
        <v>cu</v>
      </c>
      <c r="G91" t="s">
        <v>402</v>
      </c>
      <c r="H91" t="s">
        <v>108</v>
      </c>
      <c r="I91">
        <v>5</v>
      </c>
      <c r="J91" t="str">
        <f t="shared" si="55"/>
        <v/>
      </c>
      <c r="K91" t="str">
        <f t="shared" ca="1" si="56"/>
        <v/>
      </c>
      <c r="O91">
        <v>163</v>
      </c>
      <c r="P91">
        <f t="shared" si="40"/>
        <v>163</v>
      </c>
      <c r="Q91" t="str">
        <f t="shared" ca="1" si="42"/>
        <v>cu</v>
      </c>
      <c r="R91" t="str">
        <f t="shared" si="43"/>
        <v>DI</v>
      </c>
      <c r="S91">
        <f t="shared" si="44"/>
        <v>5</v>
      </c>
      <c r="T91" t="str">
        <f t="shared" ca="1" si="45"/>
        <v/>
      </c>
      <c r="U91" t="str">
        <f t="shared" si="46"/>
        <v/>
      </c>
      <c r="V91" t="str">
        <f t="shared" si="47"/>
        <v/>
      </c>
      <c r="W9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X91" t="str">
        <f t="shared" ca="1" si="41"/>
        <v>{"num":3,"diff":30,"tp1":"cu","vl1":"DI","cn1":5,"key":163}</v>
      </c>
      <c r="Y91">
        <f t="shared" ca="1" si="49"/>
        <v>59</v>
      </c>
      <c r="Z91">
        <f t="shared" ca="1" si="50"/>
        <v>7383</v>
      </c>
      <c r="AA91">
        <f t="shared" ca="1" si="51"/>
        <v>0</v>
      </c>
      <c r="AB9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AC91">
        <f t="shared" ca="1" si="53"/>
        <v>0</v>
      </c>
    </row>
    <row r="92" spans="1:29">
      <c r="A92">
        <f t="shared" si="38"/>
        <v>4</v>
      </c>
      <c r="B92" t="str">
        <f>VLOOKUP(A92,BossBattleTable!$A:$C,MATCH(BossBattleTable!$C$1,BossBattleTable!$A$1:$C$1,0),0)</f>
        <v>CuteUniq</v>
      </c>
      <c r="C92">
        <f t="shared" ca="1" si="39"/>
        <v>1</v>
      </c>
      <c r="D92">
        <f t="shared" si="36"/>
        <v>4</v>
      </c>
      <c r="E92">
        <f t="shared" ca="1" si="37"/>
        <v>1</v>
      </c>
      <c r="F92" t="str">
        <f t="shared" ca="1" si="54"/>
        <v>it</v>
      </c>
      <c r="G92" t="s">
        <v>412</v>
      </c>
      <c r="H92" t="s">
        <v>416</v>
      </c>
      <c r="I92">
        <v>1</v>
      </c>
      <c r="J92" t="str">
        <f t="shared" si="55"/>
        <v/>
      </c>
      <c r="K92" t="str">
        <f t="shared" ca="1" si="56"/>
        <v>it</v>
      </c>
      <c r="L92" t="s">
        <v>412</v>
      </c>
      <c r="M92" t="s">
        <v>417</v>
      </c>
      <c r="N92">
        <v>1</v>
      </c>
      <c r="O92">
        <v>625</v>
      </c>
      <c r="P92">
        <f t="shared" si="40"/>
        <v>625</v>
      </c>
      <c r="Q92" t="str">
        <f t="shared" ca="1" si="42"/>
        <v>it</v>
      </c>
      <c r="R92" t="str">
        <f t="shared" si="43"/>
        <v>Equip001001</v>
      </c>
      <c r="S92">
        <f t="shared" si="44"/>
        <v>1</v>
      </c>
      <c r="T92" t="str">
        <f t="shared" ca="1" si="45"/>
        <v>it</v>
      </c>
      <c r="U92" t="str">
        <f t="shared" si="46"/>
        <v>Equip002001</v>
      </c>
      <c r="V92">
        <f t="shared" si="47"/>
        <v>1</v>
      </c>
      <c r="W9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X92" t="str">
        <f t="shared" ca="1" si="41"/>
        <v>{"num":4,"diff":1,"tp1":"it","vl1":"Equip001001","cn1":1,"tp2":"it","vl2":"Equip002001","cn2":1,"key":625}</v>
      </c>
      <c r="Y92">
        <f t="shared" ca="1" si="49"/>
        <v>106</v>
      </c>
      <c r="Z92">
        <f t="shared" ca="1" si="50"/>
        <v>7490</v>
      </c>
      <c r="AA92">
        <f t="shared" ca="1" si="51"/>
        <v>0</v>
      </c>
      <c r="AB9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AC92">
        <f t="shared" ca="1" si="53"/>
        <v>0</v>
      </c>
    </row>
    <row r="93" spans="1:29">
      <c r="A93">
        <f t="shared" si="38"/>
        <v>4</v>
      </c>
      <c r="B93" t="str">
        <f>VLOOKUP(A93,BossBattleTable!$A:$C,MATCH(BossBattleTable!$C$1,BossBattleTable!$A$1:$C$1,0),0)</f>
        <v>CuteUniq</v>
      </c>
      <c r="C93">
        <f t="shared" ca="1" si="39"/>
        <v>2</v>
      </c>
      <c r="D93">
        <f t="shared" si="36"/>
        <v>4</v>
      </c>
      <c r="E93">
        <f t="shared" ca="1" si="37"/>
        <v>2</v>
      </c>
      <c r="F93" t="str">
        <f t="shared" ca="1" si="54"/>
        <v>cu</v>
      </c>
      <c r="G93" t="s">
        <v>402</v>
      </c>
      <c r="H93" t="s">
        <v>191</v>
      </c>
      <c r="I93">
        <v>30</v>
      </c>
      <c r="J93" t="str">
        <f t="shared" si="55"/>
        <v>에너지너무많음</v>
      </c>
      <c r="K93" t="str">
        <f t="shared" ca="1" si="56"/>
        <v>cu</v>
      </c>
      <c r="L93" t="s">
        <v>402</v>
      </c>
      <c r="M93" t="s">
        <v>375</v>
      </c>
      <c r="N93">
        <v>5000</v>
      </c>
      <c r="O93">
        <v>340</v>
      </c>
      <c r="P93">
        <f t="shared" si="40"/>
        <v>340</v>
      </c>
      <c r="Q93" t="str">
        <f t="shared" ca="1" si="42"/>
        <v>cu</v>
      </c>
      <c r="R93" t="str">
        <f t="shared" si="43"/>
        <v>EN</v>
      </c>
      <c r="S93">
        <f t="shared" si="44"/>
        <v>30</v>
      </c>
      <c r="T93" t="str">
        <f t="shared" ca="1" si="45"/>
        <v>cu</v>
      </c>
      <c r="U93" t="str">
        <f t="shared" si="46"/>
        <v>GO</v>
      </c>
      <c r="V93">
        <f t="shared" si="47"/>
        <v>5000</v>
      </c>
      <c r="W9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X93" t="str">
        <f t="shared" ca="1" si="41"/>
        <v>{"num":4,"diff":2,"tp1":"cu","vl1":"EN","cn1":30,"tp2":"cu","vl2":"GO","cn2":5000,"key":340}</v>
      </c>
      <c r="Y93">
        <f t="shared" ca="1" si="49"/>
        <v>92</v>
      </c>
      <c r="Z93">
        <f t="shared" ca="1" si="50"/>
        <v>7583</v>
      </c>
      <c r="AA93">
        <f t="shared" ca="1" si="51"/>
        <v>0</v>
      </c>
      <c r="AB9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AC93">
        <f t="shared" ca="1" si="53"/>
        <v>0</v>
      </c>
    </row>
    <row r="94" spans="1:29">
      <c r="A94">
        <f t="shared" si="38"/>
        <v>4</v>
      </c>
      <c r="B94" t="str">
        <f>VLOOKUP(A94,BossBattleTable!$A:$C,MATCH(BossBattleTable!$C$1,BossBattleTable!$A$1:$C$1,0),0)</f>
        <v>CuteUniq</v>
      </c>
      <c r="C94">
        <f t="shared" ca="1" si="39"/>
        <v>3</v>
      </c>
      <c r="D94">
        <f t="shared" si="36"/>
        <v>4</v>
      </c>
      <c r="E94">
        <f t="shared" ca="1" si="37"/>
        <v>3</v>
      </c>
      <c r="F94" t="str">
        <f t="shared" ca="1" si="54"/>
        <v>it</v>
      </c>
      <c r="G94" t="s">
        <v>412</v>
      </c>
      <c r="H94" t="s">
        <v>415</v>
      </c>
      <c r="I94">
        <v>1</v>
      </c>
      <c r="J94" t="str">
        <f t="shared" si="55"/>
        <v/>
      </c>
      <c r="K94" t="str">
        <f t="shared" ca="1" si="56"/>
        <v/>
      </c>
      <c r="O94">
        <v>472</v>
      </c>
      <c r="P94">
        <f t="shared" si="40"/>
        <v>472</v>
      </c>
      <c r="Q94" t="str">
        <f t="shared" ca="1" si="42"/>
        <v>it</v>
      </c>
      <c r="R94" t="str">
        <f t="shared" si="43"/>
        <v>Equip000001</v>
      </c>
      <c r="S94">
        <f t="shared" si="44"/>
        <v>1</v>
      </c>
      <c r="T94" t="str">
        <f t="shared" ca="1" si="45"/>
        <v/>
      </c>
      <c r="U94" t="str">
        <f t="shared" si="46"/>
        <v/>
      </c>
      <c r="V94" t="str">
        <f t="shared" si="47"/>
        <v/>
      </c>
      <c r="W9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X94" t="str">
        <f t="shared" ca="1" si="41"/>
        <v>{"num":4,"diff":3,"tp1":"it","vl1":"Equip000001","cn1":1,"key":472}</v>
      </c>
      <c r="Y94">
        <f t="shared" ca="1" si="49"/>
        <v>67</v>
      </c>
      <c r="Z94">
        <f t="shared" ca="1" si="50"/>
        <v>7651</v>
      </c>
      <c r="AA94">
        <f t="shared" ca="1" si="51"/>
        <v>0</v>
      </c>
      <c r="AB9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AC94">
        <f t="shared" ca="1" si="53"/>
        <v>0</v>
      </c>
    </row>
    <row r="95" spans="1:29">
      <c r="A95">
        <f t="shared" si="38"/>
        <v>4</v>
      </c>
      <c r="B95" t="str">
        <f>VLOOKUP(A95,BossBattleTable!$A:$C,MATCH(BossBattleTable!$C$1,BossBattleTable!$A$1:$C$1,0),0)</f>
        <v>CuteUniq</v>
      </c>
      <c r="C95">
        <f t="shared" ca="1" si="39"/>
        <v>4</v>
      </c>
      <c r="D95">
        <f t="shared" si="36"/>
        <v>4</v>
      </c>
      <c r="E95">
        <f t="shared" ca="1" si="37"/>
        <v>4</v>
      </c>
      <c r="F95" t="str">
        <f t="shared" ca="1" si="54"/>
        <v>cu</v>
      </c>
      <c r="G95" t="s">
        <v>402</v>
      </c>
      <c r="H95" t="s">
        <v>108</v>
      </c>
      <c r="I95">
        <v>5</v>
      </c>
      <c r="J95" t="str">
        <f t="shared" si="55"/>
        <v/>
      </c>
      <c r="K95" t="str">
        <f t="shared" ca="1" si="56"/>
        <v/>
      </c>
      <c r="O95">
        <v>666</v>
      </c>
      <c r="P95">
        <f t="shared" si="40"/>
        <v>666</v>
      </c>
      <c r="Q95" t="str">
        <f t="shared" ca="1" si="42"/>
        <v>cu</v>
      </c>
      <c r="R95" t="str">
        <f t="shared" si="43"/>
        <v>DI</v>
      </c>
      <c r="S95">
        <f t="shared" si="44"/>
        <v>5</v>
      </c>
      <c r="T95" t="str">
        <f t="shared" ca="1" si="45"/>
        <v/>
      </c>
      <c r="U95" t="str">
        <f t="shared" si="46"/>
        <v/>
      </c>
      <c r="V95" t="str">
        <f t="shared" si="47"/>
        <v/>
      </c>
      <c r="W9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X95" t="str">
        <f t="shared" ca="1" si="41"/>
        <v>{"num":4,"diff":4,"tp1":"cu","vl1":"DI","cn1":5,"key":666}</v>
      </c>
      <c r="Y95">
        <f t="shared" ca="1" si="49"/>
        <v>58</v>
      </c>
      <c r="Z95">
        <f t="shared" ca="1" si="50"/>
        <v>7710</v>
      </c>
      <c r="AA95">
        <f t="shared" ca="1" si="51"/>
        <v>0</v>
      </c>
      <c r="AB9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AC95">
        <f t="shared" ca="1" si="53"/>
        <v>0</v>
      </c>
    </row>
    <row r="96" spans="1:29">
      <c r="A96">
        <f t="shared" si="38"/>
        <v>4</v>
      </c>
      <c r="B96" t="str">
        <f>VLOOKUP(A96,BossBattleTable!$A:$C,MATCH(BossBattleTable!$C$1,BossBattleTable!$A$1:$C$1,0),0)</f>
        <v>CuteUniq</v>
      </c>
      <c r="C96">
        <f t="shared" ca="1" si="39"/>
        <v>5</v>
      </c>
      <c r="D96">
        <f t="shared" ref="D96:D159" si="57">A96</f>
        <v>4</v>
      </c>
      <c r="E96">
        <f t="shared" ref="E96:E159" ca="1" si="58">C96</f>
        <v>5</v>
      </c>
      <c r="F96" t="str">
        <f t="shared" ca="1" si="54"/>
        <v>it</v>
      </c>
      <c r="G96" t="s">
        <v>412</v>
      </c>
      <c r="H96" t="s">
        <v>416</v>
      </c>
      <c r="I96">
        <v>1</v>
      </c>
      <c r="J96" t="str">
        <f t="shared" si="55"/>
        <v/>
      </c>
      <c r="K96" t="str">
        <f t="shared" ca="1" si="56"/>
        <v>it</v>
      </c>
      <c r="L96" t="s">
        <v>412</v>
      </c>
      <c r="M96" t="s">
        <v>417</v>
      </c>
      <c r="N96">
        <v>1</v>
      </c>
      <c r="O96">
        <v>940</v>
      </c>
      <c r="P96">
        <f t="shared" si="40"/>
        <v>940</v>
      </c>
      <c r="Q96" t="str">
        <f t="shared" ca="1" si="42"/>
        <v>it</v>
      </c>
      <c r="R96" t="str">
        <f t="shared" si="43"/>
        <v>Equip001001</v>
      </c>
      <c r="S96">
        <f t="shared" si="44"/>
        <v>1</v>
      </c>
      <c r="T96" t="str">
        <f t="shared" ca="1" si="45"/>
        <v>it</v>
      </c>
      <c r="U96" t="str">
        <f t="shared" si="46"/>
        <v>Equip002001</v>
      </c>
      <c r="V96">
        <f t="shared" si="47"/>
        <v>1</v>
      </c>
      <c r="W9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X96" t="str">
        <f t="shared" ca="1" si="41"/>
        <v>{"num":4,"diff":5,"tp1":"it","vl1":"Equip001001","cn1":1,"tp2":"it","vl2":"Equip002001","cn2":1,"key":940}</v>
      </c>
      <c r="Y96">
        <f t="shared" ca="1" si="49"/>
        <v>106</v>
      </c>
      <c r="Z96">
        <f t="shared" ca="1" si="50"/>
        <v>7817</v>
      </c>
      <c r="AA96">
        <f t="shared" ca="1" si="51"/>
        <v>0</v>
      </c>
      <c r="AB9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AC96">
        <f t="shared" ca="1" si="53"/>
        <v>0</v>
      </c>
    </row>
    <row r="97" spans="1:29">
      <c r="A97">
        <f t="shared" ref="A97:A160" si="59">A67+1</f>
        <v>4</v>
      </c>
      <c r="B97" t="str">
        <f>VLOOKUP(A97,BossBattleTable!$A:$C,MATCH(BossBattleTable!$C$1,BossBattleTable!$A$1:$C$1,0),0)</f>
        <v>CuteUniq</v>
      </c>
      <c r="C97">
        <f t="shared" ca="1" si="39"/>
        <v>6</v>
      </c>
      <c r="D97">
        <f t="shared" si="57"/>
        <v>4</v>
      </c>
      <c r="E97">
        <f t="shared" ca="1" si="58"/>
        <v>6</v>
      </c>
      <c r="F97" t="str">
        <f t="shared" ca="1" si="54"/>
        <v>cu</v>
      </c>
      <c r="G97" t="s">
        <v>402</v>
      </c>
      <c r="H97" t="s">
        <v>191</v>
      </c>
      <c r="I97">
        <v>30</v>
      </c>
      <c r="J97" t="str">
        <f t="shared" si="55"/>
        <v>에너지너무많음</v>
      </c>
      <c r="K97" t="str">
        <f t="shared" ca="1" si="56"/>
        <v>cu</v>
      </c>
      <c r="L97" t="s">
        <v>402</v>
      </c>
      <c r="M97" t="s">
        <v>375</v>
      </c>
      <c r="N97">
        <v>5000</v>
      </c>
      <c r="O97">
        <v>223</v>
      </c>
      <c r="P97">
        <f t="shared" si="40"/>
        <v>223</v>
      </c>
      <c r="Q97" t="str">
        <f t="shared" ca="1" si="42"/>
        <v>cu</v>
      </c>
      <c r="R97" t="str">
        <f t="shared" si="43"/>
        <v>EN</v>
      </c>
      <c r="S97">
        <f t="shared" si="44"/>
        <v>30</v>
      </c>
      <c r="T97" t="str">
        <f t="shared" ca="1" si="45"/>
        <v>cu</v>
      </c>
      <c r="U97" t="str">
        <f t="shared" si="46"/>
        <v>GO</v>
      </c>
      <c r="V97">
        <f t="shared" si="47"/>
        <v>5000</v>
      </c>
      <c r="W9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X97" t="str">
        <f t="shared" ca="1" si="41"/>
        <v>{"num":4,"diff":6,"tp1":"cu","vl1":"EN","cn1":30,"tp2":"cu","vl2":"GO","cn2":5000,"key":223}</v>
      </c>
      <c r="Y97">
        <f t="shared" ca="1" si="49"/>
        <v>92</v>
      </c>
      <c r="Z97">
        <f t="shared" ca="1" si="50"/>
        <v>7910</v>
      </c>
      <c r="AA97">
        <f t="shared" ca="1" si="51"/>
        <v>0</v>
      </c>
      <c r="AB9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AC97">
        <f t="shared" ca="1" si="53"/>
        <v>0</v>
      </c>
    </row>
    <row r="98" spans="1:29">
      <c r="A98">
        <f t="shared" si="59"/>
        <v>4</v>
      </c>
      <c r="B98" t="str">
        <f>VLOOKUP(A98,BossBattleTable!$A:$C,MATCH(BossBattleTable!$C$1,BossBattleTable!$A$1:$C$1,0),0)</f>
        <v>CuteUniq</v>
      </c>
      <c r="C98">
        <f t="shared" ca="1" si="39"/>
        <v>7</v>
      </c>
      <c r="D98">
        <f t="shared" si="57"/>
        <v>4</v>
      </c>
      <c r="E98">
        <f t="shared" ca="1" si="58"/>
        <v>7</v>
      </c>
      <c r="F98" t="str">
        <f t="shared" ca="1" si="54"/>
        <v>it</v>
      </c>
      <c r="G98" t="s">
        <v>412</v>
      </c>
      <c r="H98" t="s">
        <v>415</v>
      </c>
      <c r="I98">
        <v>1</v>
      </c>
      <c r="J98" t="str">
        <f t="shared" si="55"/>
        <v/>
      </c>
      <c r="K98" t="str">
        <f t="shared" ca="1" si="56"/>
        <v/>
      </c>
      <c r="O98">
        <v>756</v>
      </c>
      <c r="P98">
        <f t="shared" si="40"/>
        <v>756</v>
      </c>
      <c r="Q98" t="str">
        <f t="shared" ca="1" si="42"/>
        <v>it</v>
      </c>
      <c r="R98" t="str">
        <f t="shared" si="43"/>
        <v>Equip000001</v>
      </c>
      <c r="S98">
        <f t="shared" si="44"/>
        <v>1</v>
      </c>
      <c r="T98" t="str">
        <f t="shared" ca="1" si="45"/>
        <v/>
      </c>
      <c r="U98" t="str">
        <f t="shared" si="46"/>
        <v/>
      </c>
      <c r="V98" t="str">
        <f t="shared" si="47"/>
        <v/>
      </c>
      <c r="W9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X98" t="str">
        <f t="shared" ca="1" si="41"/>
        <v>{"num":4,"diff":7,"tp1":"it","vl1":"Equip000001","cn1":1,"key":756}</v>
      </c>
      <c r="Y98">
        <f t="shared" ca="1" si="49"/>
        <v>67</v>
      </c>
      <c r="Z98">
        <f t="shared" ca="1" si="50"/>
        <v>7978</v>
      </c>
      <c r="AA98">
        <f t="shared" ca="1" si="51"/>
        <v>0</v>
      </c>
      <c r="AB9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AC98">
        <f t="shared" ca="1" si="53"/>
        <v>0</v>
      </c>
    </row>
    <row r="99" spans="1:29">
      <c r="A99">
        <f t="shared" si="59"/>
        <v>4</v>
      </c>
      <c r="B99" t="str">
        <f>VLOOKUP(A99,BossBattleTable!$A:$C,MATCH(BossBattleTable!$C$1,BossBattleTable!$A$1:$C$1,0),0)</f>
        <v>CuteUniq</v>
      </c>
      <c r="C99">
        <f t="shared" ca="1" si="39"/>
        <v>8</v>
      </c>
      <c r="D99">
        <f t="shared" si="57"/>
        <v>4</v>
      </c>
      <c r="E99">
        <f t="shared" ca="1" si="58"/>
        <v>8</v>
      </c>
      <c r="F99" t="str">
        <f t="shared" ca="1" si="54"/>
        <v>cu</v>
      </c>
      <c r="G99" t="s">
        <v>402</v>
      </c>
      <c r="H99" t="s">
        <v>108</v>
      </c>
      <c r="I99">
        <v>5</v>
      </c>
      <c r="J99" t="str">
        <f t="shared" si="55"/>
        <v/>
      </c>
      <c r="K99" t="str">
        <f t="shared" ca="1" si="56"/>
        <v/>
      </c>
      <c r="O99">
        <v>331</v>
      </c>
      <c r="P99">
        <f t="shared" si="40"/>
        <v>331</v>
      </c>
      <c r="Q99" t="str">
        <f t="shared" ca="1" si="42"/>
        <v>cu</v>
      </c>
      <c r="R99" t="str">
        <f t="shared" si="43"/>
        <v>DI</v>
      </c>
      <c r="S99">
        <f t="shared" si="44"/>
        <v>5</v>
      </c>
      <c r="T99" t="str">
        <f t="shared" ca="1" si="45"/>
        <v/>
      </c>
      <c r="U99" t="str">
        <f t="shared" si="46"/>
        <v/>
      </c>
      <c r="V99" t="str">
        <f t="shared" si="47"/>
        <v/>
      </c>
      <c r="W9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X99" t="str">
        <f t="shared" ca="1" si="41"/>
        <v>{"num":4,"diff":8,"tp1":"cu","vl1":"DI","cn1":5,"key":331}</v>
      </c>
      <c r="Y99">
        <f t="shared" ca="1" si="49"/>
        <v>58</v>
      </c>
      <c r="Z99">
        <f t="shared" ca="1" si="50"/>
        <v>8037</v>
      </c>
      <c r="AA99">
        <f t="shared" ca="1" si="51"/>
        <v>0</v>
      </c>
      <c r="AB9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AC99">
        <f t="shared" ca="1" si="53"/>
        <v>0</v>
      </c>
    </row>
    <row r="100" spans="1:29">
      <c r="A100">
        <f t="shared" si="59"/>
        <v>4</v>
      </c>
      <c r="B100" t="str">
        <f>VLOOKUP(A100,BossBattleTable!$A:$C,MATCH(BossBattleTable!$C$1,BossBattleTable!$A$1:$C$1,0),0)</f>
        <v>CuteUniq</v>
      </c>
      <c r="C100">
        <f t="shared" ca="1" si="39"/>
        <v>9</v>
      </c>
      <c r="D100">
        <f t="shared" si="57"/>
        <v>4</v>
      </c>
      <c r="E100">
        <f t="shared" ca="1" si="58"/>
        <v>9</v>
      </c>
      <c r="F100" t="str">
        <f t="shared" ca="1" si="54"/>
        <v>it</v>
      </c>
      <c r="G100" t="s">
        <v>412</v>
      </c>
      <c r="H100" t="s">
        <v>416</v>
      </c>
      <c r="I100">
        <v>1</v>
      </c>
      <c r="J100" t="str">
        <f t="shared" si="55"/>
        <v/>
      </c>
      <c r="K100" t="str">
        <f t="shared" ca="1" si="56"/>
        <v>it</v>
      </c>
      <c r="L100" t="s">
        <v>412</v>
      </c>
      <c r="M100" t="s">
        <v>417</v>
      </c>
      <c r="N100">
        <v>1</v>
      </c>
      <c r="O100">
        <v>830</v>
      </c>
      <c r="P100">
        <f t="shared" si="40"/>
        <v>830</v>
      </c>
      <c r="Q100" t="str">
        <f t="shared" ca="1" si="42"/>
        <v>it</v>
      </c>
      <c r="R100" t="str">
        <f t="shared" si="43"/>
        <v>Equip001001</v>
      </c>
      <c r="S100">
        <f t="shared" si="44"/>
        <v>1</v>
      </c>
      <c r="T100" t="str">
        <f t="shared" ca="1" si="45"/>
        <v>it</v>
      </c>
      <c r="U100" t="str">
        <f t="shared" si="46"/>
        <v>Equip002001</v>
      </c>
      <c r="V100">
        <f t="shared" si="47"/>
        <v>1</v>
      </c>
      <c r="W10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X100" t="str">
        <f t="shared" ca="1" si="41"/>
        <v>{"num":4,"diff":9,"tp1":"it","vl1":"Equip001001","cn1":1,"tp2":"it","vl2":"Equip002001","cn2":1,"key":830}</v>
      </c>
      <c r="Y100">
        <f t="shared" ca="1" si="49"/>
        <v>106</v>
      </c>
      <c r="Z100">
        <f t="shared" ca="1" si="50"/>
        <v>8144</v>
      </c>
      <c r="AA100">
        <f t="shared" ca="1" si="51"/>
        <v>0</v>
      </c>
      <c r="AB10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AC100">
        <f t="shared" ca="1" si="53"/>
        <v>0</v>
      </c>
    </row>
    <row r="101" spans="1:29">
      <c r="A101">
        <f t="shared" si="59"/>
        <v>4</v>
      </c>
      <c r="B101" t="str">
        <f>VLOOKUP(A101,BossBattleTable!$A:$C,MATCH(BossBattleTable!$C$1,BossBattleTable!$A$1:$C$1,0),0)</f>
        <v>CuteUniq</v>
      </c>
      <c r="C101">
        <f t="shared" ca="1" si="39"/>
        <v>10</v>
      </c>
      <c r="D101">
        <f t="shared" si="57"/>
        <v>4</v>
      </c>
      <c r="E101">
        <f t="shared" ca="1" si="58"/>
        <v>10</v>
      </c>
      <c r="F101" t="str">
        <f t="shared" ca="1" si="54"/>
        <v>cu</v>
      </c>
      <c r="G101" t="s">
        <v>402</v>
      </c>
      <c r="H101" t="s">
        <v>191</v>
      </c>
      <c r="I101">
        <v>30</v>
      </c>
      <c r="J101" t="str">
        <f t="shared" si="55"/>
        <v>에너지너무많음</v>
      </c>
      <c r="K101" t="str">
        <f t="shared" ca="1" si="56"/>
        <v>cu</v>
      </c>
      <c r="L101" t="s">
        <v>402</v>
      </c>
      <c r="M101" t="s">
        <v>375</v>
      </c>
      <c r="N101">
        <v>5000</v>
      </c>
      <c r="O101">
        <v>762</v>
      </c>
      <c r="P101">
        <f t="shared" si="40"/>
        <v>762</v>
      </c>
      <c r="Q101" t="str">
        <f t="shared" ca="1" si="42"/>
        <v>cu</v>
      </c>
      <c r="R101" t="str">
        <f t="shared" si="43"/>
        <v>EN</v>
      </c>
      <c r="S101">
        <f t="shared" si="44"/>
        <v>30</v>
      </c>
      <c r="T101" t="str">
        <f t="shared" ca="1" si="45"/>
        <v>cu</v>
      </c>
      <c r="U101" t="str">
        <f t="shared" si="46"/>
        <v>GO</v>
      </c>
      <c r="V101">
        <f t="shared" si="47"/>
        <v>5000</v>
      </c>
      <c r="W10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X101" t="str">
        <f t="shared" ca="1" si="41"/>
        <v>{"num":4,"diff":10,"tp1":"cu","vl1":"EN","cn1":30,"tp2":"cu","vl2":"GO","cn2":5000,"key":762}</v>
      </c>
      <c r="Y101">
        <f t="shared" ca="1" si="49"/>
        <v>93</v>
      </c>
      <c r="Z101">
        <f t="shared" ca="1" si="50"/>
        <v>8238</v>
      </c>
      <c r="AA101">
        <f t="shared" ca="1" si="51"/>
        <v>0</v>
      </c>
      <c r="AB10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AC101">
        <f t="shared" ca="1" si="53"/>
        <v>0</v>
      </c>
    </row>
    <row r="102" spans="1:29">
      <c r="A102">
        <f t="shared" si="59"/>
        <v>4</v>
      </c>
      <c r="B102" t="str">
        <f>VLOOKUP(A102,BossBattleTable!$A:$C,MATCH(BossBattleTable!$C$1,BossBattleTable!$A$1:$C$1,0),0)</f>
        <v>CuteUniq</v>
      </c>
      <c r="C102">
        <f t="shared" ca="1" si="39"/>
        <v>11</v>
      </c>
      <c r="D102">
        <f t="shared" si="57"/>
        <v>4</v>
      </c>
      <c r="E102">
        <f t="shared" ca="1" si="58"/>
        <v>11</v>
      </c>
      <c r="F102" t="str">
        <f t="shared" ca="1" si="54"/>
        <v>it</v>
      </c>
      <c r="G102" t="s">
        <v>412</v>
      </c>
      <c r="H102" t="s">
        <v>415</v>
      </c>
      <c r="I102">
        <v>1</v>
      </c>
      <c r="J102" t="str">
        <f t="shared" si="55"/>
        <v/>
      </c>
      <c r="K102" t="str">
        <f t="shared" ca="1" si="56"/>
        <v/>
      </c>
      <c r="O102">
        <v>638</v>
      </c>
      <c r="P102">
        <f t="shared" si="40"/>
        <v>638</v>
      </c>
      <c r="Q102" t="str">
        <f t="shared" ca="1" si="42"/>
        <v>it</v>
      </c>
      <c r="R102" t="str">
        <f t="shared" si="43"/>
        <v>Equip000001</v>
      </c>
      <c r="S102">
        <f t="shared" si="44"/>
        <v>1</v>
      </c>
      <c r="T102" t="str">
        <f t="shared" ca="1" si="45"/>
        <v/>
      </c>
      <c r="U102" t="str">
        <f t="shared" si="46"/>
        <v/>
      </c>
      <c r="V102" t="str">
        <f t="shared" si="47"/>
        <v/>
      </c>
      <c r="W10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X102" t="str">
        <f t="shared" ca="1" si="41"/>
        <v>{"num":4,"diff":11,"tp1":"it","vl1":"Equip000001","cn1":1,"key":638}</v>
      </c>
      <c r="Y102">
        <f t="shared" ca="1" si="49"/>
        <v>68</v>
      </c>
      <c r="Z102">
        <f t="shared" ca="1" si="50"/>
        <v>8307</v>
      </c>
      <c r="AA102">
        <f t="shared" ca="1" si="51"/>
        <v>0</v>
      </c>
      <c r="AB10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AC102">
        <f t="shared" ca="1" si="53"/>
        <v>0</v>
      </c>
    </row>
    <row r="103" spans="1:29">
      <c r="A103">
        <f t="shared" si="59"/>
        <v>4</v>
      </c>
      <c r="B103" t="str">
        <f>VLOOKUP(A103,BossBattleTable!$A:$C,MATCH(BossBattleTable!$C$1,BossBattleTable!$A$1:$C$1,0),0)</f>
        <v>CuteUniq</v>
      </c>
      <c r="C103">
        <f t="shared" ca="1" si="39"/>
        <v>12</v>
      </c>
      <c r="D103">
        <f t="shared" si="57"/>
        <v>4</v>
      </c>
      <c r="E103">
        <f t="shared" ca="1" si="58"/>
        <v>12</v>
      </c>
      <c r="F103" t="str">
        <f t="shared" ca="1" si="54"/>
        <v>cu</v>
      </c>
      <c r="G103" t="s">
        <v>402</v>
      </c>
      <c r="H103" t="s">
        <v>108</v>
      </c>
      <c r="I103">
        <v>5</v>
      </c>
      <c r="J103" t="str">
        <f t="shared" si="55"/>
        <v/>
      </c>
      <c r="K103" t="str">
        <f t="shared" ca="1" si="56"/>
        <v/>
      </c>
      <c r="O103">
        <v>592</v>
      </c>
      <c r="P103">
        <f t="shared" si="40"/>
        <v>592</v>
      </c>
      <c r="Q103" t="str">
        <f t="shared" ca="1" si="42"/>
        <v>cu</v>
      </c>
      <c r="R103" t="str">
        <f t="shared" si="43"/>
        <v>DI</v>
      </c>
      <c r="S103">
        <f t="shared" si="44"/>
        <v>5</v>
      </c>
      <c r="T103" t="str">
        <f t="shared" ca="1" si="45"/>
        <v/>
      </c>
      <c r="U103" t="str">
        <f t="shared" si="46"/>
        <v/>
      </c>
      <c r="V103" t="str">
        <f t="shared" si="47"/>
        <v/>
      </c>
      <c r="W10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X103" t="str">
        <f t="shared" ca="1" si="41"/>
        <v>{"num":4,"diff":12,"tp1":"cu","vl1":"DI","cn1":5,"key":592}</v>
      </c>
      <c r="Y103">
        <f t="shared" ca="1" si="49"/>
        <v>59</v>
      </c>
      <c r="Z103">
        <f t="shared" ca="1" si="50"/>
        <v>8367</v>
      </c>
      <c r="AA103">
        <f t="shared" ca="1" si="51"/>
        <v>0</v>
      </c>
      <c r="AB10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AC103">
        <f t="shared" ca="1" si="53"/>
        <v>0</v>
      </c>
    </row>
    <row r="104" spans="1:29">
      <c r="A104">
        <f t="shared" si="59"/>
        <v>4</v>
      </c>
      <c r="B104" t="str">
        <f>VLOOKUP(A104,BossBattleTable!$A:$C,MATCH(BossBattleTable!$C$1,BossBattleTable!$A$1:$C$1,0),0)</f>
        <v>CuteUniq</v>
      </c>
      <c r="C104">
        <f t="shared" ca="1" si="39"/>
        <v>13</v>
      </c>
      <c r="D104">
        <f t="shared" si="57"/>
        <v>4</v>
      </c>
      <c r="E104">
        <f t="shared" ca="1" si="58"/>
        <v>13</v>
      </c>
      <c r="F104" t="str">
        <f t="shared" ca="1" si="54"/>
        <v>it</v>
      </c>
      <c r="G104" t="s">
        <v>412</v>
      </c>
      <c r="H104" t="s">
        <v>416</v>
      </c>
      <c r="I104">
        <v>1</v>
      </c>
      <c r="J104" t="str">
        <f t="shared" si="55"/>
        <v/>
      </c>
      <c r="K104" t="str">
        <f t="shared" ca="1" si="56"/>
        <v>it</v>
      </c>
      <c r="L104" t="s">
        <v>412</v>
      </c>
      <c r="M104" t="s">
        <v>417</v>
      </c>
      <c r="N104">
        <v>1</v>
      </c>
      <c r="O104">
        <v>335</v>
      </c>
      <c r="P104">
        <f t="shared" si="40"/>
        <v>335</v>
      </c>
      <c r="Q104" t="str">
        <f t="shared" ca="1" si="42"/>
        <v>it</v>
      </c>
      <c r="R104" t="str">
        <f t="shared" si="43"/>
        <v>Equip001001</v>
      </c>
      <c r="S104">
        <f t="shared" si="44"/>
        <v>1</v>
      </c>
      <c r="T104" t="str">
        <f t="shared" ca="1" si="45"/>
        <v>it</v>
      </c>
      <c r="U104" t="str">
        <f t="shared" si="46"/>
        <v>Equip002001</v>
      </c>
      <c r="V104">
        <f t="shared" si="47"/>
        <v>1</v>
      </c>
      <c r="W10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X104" t="str">
        <f t="shared" ca="1" si="41"/>
        <v>{"num":4,"diff":13,"tp1":"it","vl1":"Equip001001","cn1":1,"tp2":"it","vl2":"Equip002001","cn2":1,"key":335}</v>
      </c>
      <c r="Y104">
        <f t="shared" ca="1" si="49"/>
        <v>107</v>
      </c>
      <c r="Z104">
        <f t="shared" ca="1" si="50"/>
        <v>8475</v>
      </c>
      <c r="AA104">
        <f t="shared" ca="1" si="51"/>
        <v>0</v>
      </c>
      <c r="AB10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AC104">
        <f t="shared" ca="1" si="53"/>
        <v>0</v>
      </c>
    </row>
    <row r="105" spans="1:29">
      <c r="A105">
        <f t="shared" si="59"/>
        <v>4</v>
      </c>
      <c r="B105" t="str">
        <f>VLOOKUP(A105,BossBattleTable!$A:$C,MATCH(BossBattleTable!$C$1,BossBattleTable!$A$1:$C$1,0),0)</f>
        <v>CuteUniq</v>
      </c>
      <c r="C105">
        <f t="shared" ca="1" si="39"/>
        <v>14</v>
      </c>
      <c r="D105">
        <f t="shared" si="57"/>
        <v>4</v>
      </c>
      <c r="E105">
        <f t="shared" ca="1" si="58"/>
        <v>14</v>
      </c>
      <c r="F105" t="str">
        <f t="shared" ca="1" si="54"/>
        <v>cu</v>
      </c>
      <c r="G105" t="s">
        <v>402</v>
      </c>
      <c r="H105" t="s">
        <v>191</v>
      </c>
      <c r="I105">
        <v>30</v>
      </c>
      <c r="J105" t="str">
        <f t="shared" si="55"/>
        <v>에너지너무많음</v>
      </c>
      <c r="K105" t="str">
        <f t="shared" ca="1" si="56"/>
        <v>cu</v>
      </c>
      <c r="L105" t="s">
        <v>402</v>
      </c>
      <c r="M105" t="s">
        <v>375</v>
      </c>
      <c r="N105">
        <v>5000</v>
      </c>
      <c r="O105">
        <v>863</v>
      </c>
      <c r="P105">
        <f t="shared" si="40"/>
        <v>863</v>
      </c>
      <c r="Q105" t="str">
        <f t="shared" ca="1" si="42"/>
        <v>cu</v>
      </c>
      <c r="R105" t="str">
        <f t="shared" si="43"/>
        <v>EN</v>
      </c>
      <c r="S105">
        <f t="shared" si="44"/>
        <v>30</v>
      </c>
      <c r="T105" t="str">
        <f t="shared" ca="1" si="45"/>
        <v>cu</v>
      </c>
      <c r="U105" t="str">
        <f t="shared" si="46"/>
        <v>GO</v>
      </c>
      <c r="V105">
        <f t="shared" si="47"/>
        <v>5000</v>
      </c>
      <c r="W10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X105" t="str">
        <f t="shared" ca="1" si="41"/>
        <v>{"num":4,"diff":14,"tp1":"cu","vl1":"EN","cn1":30,"tp2":"cu","vl2":"GO","cn2":5000,"key":863}</v>
      </c>
      <c r="Y105">
        <f t="shared" ca="1" si="49"/>
        <v>93</v>
      </c>
      <c r="Z105">
        <f t="shared" ca="1" si="50"/>
        <v>8569</v>
      </c>
      <c r="AA105">
        <f t="shared" ca="1" si="51"/>
        <v>0</v>
      </c>
      <c r="AB10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AC105">
        <f t="shared" ca="1" si="53"/>
        <v>0</v>
      </c>
    </row>
    <row r="106" spans="1:29">
      <c r="A106">
        <f t="shared" si="59"/>
        <v>4</v>
      </c>
      <c r="B106" t="str">
        <f>VLOOKUP(A106,BossBattleTable!$A:$C,MATCH(BossBattleTable!$C$1,BossBattleTable!$A$1:$C$1,0),0)</f>
        <v>CuteUniq</v>
      </c>
      <c r="C106">
        <f t="shared" ca="1" si="39"/>
        <v>15</v>
      </c>
      <c r="D106">
        <f t="shared" si="57"/>
        <v>4</v>
      </c>
      <c r="E106">
        <f t="shared" ca="1" si="58"/>
        <v>15</v>
      </c>
      <c r="F106" t="str">
        <f t="shared" ca="1" si="54"/>
        <v>it</v>
      </c>
      <c r="G106" t="s">
        <v>412</v>
      </c>
      <c r="H106" t="s">
        <v>415</v>
      </c>
      <c r="I106">
        <v>1</v>
      </c>
      <c r="J106" t="str">
        <f t="shared" si="55"/>
        <v/>
      </c>
      <c r="K106" t="str">
        <f t="shared" ca="1" si="56"/>
        <v/>
      </c>
      <c r="O106">
        <v>480</v>
      </c>
      <c r="P106">
        <f t="shared" si="40"/>
        <v>480</v>
      </c>
      <c r="Q106" t="str">
        <f t="shared" ca="1" si="42"/>
        <v>it</v>
      </c>
      <c r="R106" t="str">
        <f t="shared" si="43"/>
        <v>Equip000001</v>
      </c>
      <c r="S106">
        <f t="shared" si="44"/>
        <v>1</v>
      </c>
      <c r="T106" t="str">
        <f t="shared" ca="1" si="45"/>
        <v/>
      </c>
      <c r="U106" t="str">
        <f t="shared" si="46"/>
        <v/>
      </c>
      <c r="V106" t="str">
        <f t="shared" si="47"/>
        <v/>
      </c>
      <c r="W10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X106" t="str">
        <f t="shared" ca="1" si="41"/>
        <v>{"num":4,"diff":15,"tp1":"it","vl1":"Equip000001","cn1":1,"key":480}</v>
      </c>
      <c r="Y106">
        <f t="shared" ca="1" si="49"/>
        <v>68</v>
      </c>
      <c r="Z106">
        <f t="shared" ca="1" si="50"/>
        <v>8638</v>
      </c>
      <c r="AA106">
        <f t="shared" ca="1" si="51"/>
        <v>0</v>
      </c>
      <c r="AB10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AC106">
        <f t="shared" ca="1" si="53"/>
        <v>0</v>
      </c>
    </row>
    <row r="107" spans="1:29">
      <c r="A107">
        <f t="shared" si="59"/>
        <v>4</v>
      </c>
      <c r="B107" t="str">
        <f>VLOOKUP(A107,BossBattleTable!$A:$C,MATCH(BossBattleTable!$C$1,BossBattleTable!$A$1:$C$1,0),0)</f>
        <v>CuteUniq</v>
      </c>
      <c r="C107">
        <f t="shared" ca="1" si="39"/>
        <v>16</v>
      </c>
      <c r="D107">
        <f t="shared" si="57"/>
        <v>4</v>
      </c>
      <c r="E107">
        <f t="shared" ca="1" si="58"/>
        <v>16</v>
      </c>
      <c r="F107" t="str">
        <f t="shared" ca="1" si="54"/>
        <v>cu</v>
      </c>
      <c r="G107" t="s">
        <v>402</v>
      </c>
      <c r="H107" t="s">
        <v>108</v>
      </c>
      <c r="I107">
        <v>5</v>
      </c>
      <c r="J107" t="str">
        <f t="shared" si="55"/>
        <v/>
      </c>
      <c r="K107" t="str">
        <f t="shared" ca="1" si="56"/>
        <v/>
      </c>
      <c r="O107">
        <v>308</v>
      </c>
      <c r="P107">
        <f t="shared" si="40"/>
        <v>308</v>
      </c>
      <c r="Q107" t="str">
        <f t="shared" ca="1" si="42"/>
        <v>cu</v>
      </c>
      <c r="R107" t="str">
        <f t="shared" si="43"/>
        <v>DI</v>
      </c>
      <c r="S107">
        <f t="shared" si="44"/>
        <v>5</v>
      </c>
      <c r="T107" t="str">
        <f t="shared" ca="1" si="45"/>
        <v/>
      </c>
      <c r="U107" t="str">
        <f t="shared" si="46"/>
        <v/>
      </c>
      <c r="V107" t="str">
        <f t="shared" si="47"/>
        <v/>
      </c>
      <c r="W10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X107" t="str">
        <f t="shared" ca="1" si="41"/>
        <v>{"num":4,"diff":16,"tp1":"cu","vl1":"DI","cn1":5,"key":308}</v>
      </c>
      <c r="Y107">
        <f t="shared" ca="1" si="49"/>
        <v>59</v>
      </c>
      <c r="Z107">
        <f t="shared" ca="1" si="50"/>
        <v>8698</v>
      </c>
      <c r="AA107">
        <f t="shared" ca="1" si="51"/>
        <v>0</v>
      </c>
      <c r="AB10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AC107">
        <f t="shared" ca="1" si="53"/>
        <v>0</v>
      </c>
    </row>
    <row r="108" spans="1:29">
      <c r="A108">
        <f t="shared" si="59"/>
        <v>4</v>
      </c>
      <c r="B108" t="str">
        <f>VLOOKUP(A108,BossBattleTable!$A:$C,MATCH(BossBattleTable!$C$1,BossBattleTable!$A$1:$C$1,0),0)</f>
        <v>CuteUniq</v>
      </c>
      <c r="C108">
        <f t="shared" ca="1" si="39"/>
        <v>17</v>
      </c>
      <c r="D108">
        <f t="shared" si="57"/>
        <v>4</v>
      </c>
      <c r="E108">
        <f t="shared" ca="1" si="58"/>
        <v>17</v>
      </c>
      <c r="F108" t="str">
        <f t="shared" ca="1" si="54"/>
        <v>it</v>
      </c>
      <c r="G108" t="s">
        <v>412</v>
      </c>
      <c r="H108" t="s">
        <v>416</v>
      </c>
      <c r="I108">
        <v>1</v>
      </c>
      <c r="J108" t="str">
        <f t="shared" si="55"/>
        <v/>
      </c>
      <c r="K108" t="str">
        <f t="shared" ca="1" si="56"/>
        <v>it</v>
      </c>
      <c r="L108" t="s">
        <v>412</v>
      </c>
      <c r="M108" t="s">
        <v>417</v>
      </c>
      <c r="N108">
        <v>1</v>
      </c>
      <c r="O108">
        <v>161</v>
      </c>
      <c r="P108">
        <f t="shared" si="40"/>
        <v>161</v>
      </c>
      <c r="Q108" t="str">
        <f t="shared" ca="1" si="42"/>
        <v>it</v>
      </c>
      <c r="R108" t="str">
        <f t="shared" si="43"/>
        <v>Equip001001</v>
      </c>
      <c r="S108">
        <f t="shared" si="44"/>
        <v>1</v>
      </c>
      <c r="T108" t="str">
        <f t="shared" ca="1" si="45"/>
        <v>it</v>
      </c>
      <c r="U108" t="str">
        <f t="shared" si="46"/>
        <v>Equip002001</v>
      </c>
      <c r="V108">
        <f t="shared" si="47"/>
        <v>1</v>
      </c>
      <c r="W10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X108" t="str">
        <f t="shared" ca="1" si="41"/>
        <v>{"num":4,"diff":17,"tp1":"it","vl1":"Equip001001","cn1":1,"tp2":"it","vl2":"Equip002001","cn2":1,"key":161}</v>
      </c>
      <c r="Y108">
        <f t="shared" ca="1" si="49"/>
        <v>107</v>
      </c>
      <c r="Z108">
        <f t="shared" ca="1" si="50"/>
        <v>8806</v>
      </c>
      <c r="AA108">
        <f t="shared" ca="1" si="51"/>
        <v>0</v>
      </c>
      <c r="AB10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AC108">
        <f t="shared" ca="1" si="53"/>
        <v>0</v>
      </c>
    </row>
    <row r="109" spans="1:29">
      <c r="A109">
        <f t="shared" si="59"/>
        <v>4</v>
      </c>
      <c r="B109" t="str">
        <f>VLOOKUP(A109,BossBattleTable!$A:$C,MATCH(BossBattleTable!$C$1,BossBattleTable!$A$1:$C$1,0),0)</f>
        <v>CuteUniq</v>
      </c>
      <c r="C109">
        <f t="shared" ca="1" si="39"/>
        <v>18</v>
      </c>
      <c r="D109">
        <f t="shared" si="57"/>
        <v>4</v>
      </c>
      <c r="E109">
        <f t="shared" ca="1" si="58"/>
        <v>18</v>
      </c>
      <c r="F109" t="str">
        <f t="shared" ca="1" si="54"/>
        <v>cu</v>
      </c>
      <c r="G109" t="s">
        <v>402</v>
      </c>
      <c r="H109" t="s">
        <v>191</v>
      </c>
      <c r="I109">
        <v>30</v>
      </c>
      <c r="J109" t="str">
        <f t="shared" si="55"/>
        <v>에너지너무많음</v>
      </c>
      <c r="K109" t="str">
        <f t="shared" ca="1" si="56"/>
        <v>cu</v>
      </c>
      <c r="L109" t="s">
        <v>402</v>
      </c>
      <c r="M109" t="s">
        <v>375</v>
      </c>
      <c r="N109">
        <v>5000</v>
      </c>
      <c r="O109">
        <v>283</v>
      </c>
      <c r="P109">
        <f t="shared" si="40"/>
        <v>283</v>
      </c>
      <c r="Q109" t="str">
        <f t="shared" ca="1" si="42"/>
        <v>cu</v>
      </c>
      <c r="R109" t="str">
        <f t="shared" si="43"/>
        <v>EN</v>
      </c>
      <c r="S109">
        <f t="shared" si="44"/>
        <v>30</v>
      </c>
      <c r="T109" t="str">
        <f t="shared" ca="1" si="45"/>
        <v>cu</v>
      </c>
      <c r="U109" t="str">
        <f t="shared" si="46"/>
        <v>GO</v>
      </c>
      <c r="V109">
        <f t="shared" si="47"/>
        <v>5000</v>
      </c>
      <c r="W10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X109" t="str">
        <f t="shared" ca="1" si="41"/>
        <v>{"num":4,"diff":18,"tp1":"cu","vl1":"EN","cn1":30,"tp2":"cu","vl2":"GO","cn2":5000,"key":283}</v>
      </c>
      <c r="Y109">
        <f t="shared" ca="1" si="49"/>
        <v>93</v>
      </c>
      <c r="Z109">
        <f t="shared" ca="1" si="50"/>
        <v>8900</v>
      </c>
      <c r="AA109">
        <f t="shared" ca="1" si="51"/>
        <v>0</v>
      </c>
      <c r="AB10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AC109">
        <f t="shared" ca="1" si="53"/>
        <v>0</v>
      </c>
    </row>
    <row r="110" spans="1:29">
      <c r="A110">
        <f t="shared" si="59"/>
        <v>4</v>
      </c>
      <c r="B110" t="str">
        <f>VLOOKUP(A110,BossBattleTable!$A:$C,MATCH(BossBattleTable!$C$1,BossBattleTable!$A$1:$C$1,0),0)</f>
        <v>CuteUniq</v>
      </c>
      <c r="C110">
        <f t="shared" ca="1" si="39"/>
        <v>19</v>
      </c>
      <c r="D110">
        <f t="shared" si="57"/>
        <v>4</v>
      </c>
      <c r="E110">
        <f t="shared" ca="1" si="58"/>
        <v>19</v>
      </c>
      <c r="F110" t="str">
        <f t="shared" ca="1" si="54"/>
        <v>it</v>
      </c>
      <c r="G110" t="s">
        <v>412</v>
      </c>
      <c r="H110" t="s">
        <v>415</v>
      </c>
      <c r="I110">
        <v>1</v>
      </c>
      <c r="J110" t="str">
        <f t="shared" si="55"/>
        <v/>
      </c>
      <c r="K110" t="str">
        <f t="shared" ca="1" si="56"/>
        <v/>
      </c>
      <c r="O110">
        <v>937</v>
      </c>
      <c r="P110">
        <f t="shared" si="40"/>
        <v>937</v>
      </c>
      <c r="Q110" t="str">
        <f t="shared" ca="1" si="42"/>
        <v>it</v>
      </c>
      <c r="R110" t="str">
        <f t="shared" si="43"/>
        <v>Equip000001</v>
      </c>
      <c r="S110">
        <f t="shared" si="44"/>
        <v>1</v>
      </c>
      <c r="T110" t="str">
        <f t="shared" ca="1" si="45"/>
        <v/>
      </c>
      <c r="U110" t="str">
        <f t="shared" si="46"/>
        <v/>
      </c>
      <c r="V110" t="str">
        <f t="shared" si="47"/>
        <v/>
      </c>
      <c r="W11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X110" t="str">
        <f t="shared" ca="1" si="41"/>
        <v>{"num":4,"diff":19,"tp1":"it","vl1":"Equip000001","cn1":1,"key":937}</v>
      </c>
      <c r="Y110">
        <f t="shared" ca="1" si="49"/>
        <v>68</v>
      </c>
      <c r="Z110">
        <f t="shared" ca="1" si="50"/>
        <v>8969</v>
      </c>
      <c r="AA110">
        <f t="shared" ca="1" si="51"/>
        <v>0</v>
      </c>
      <c r="AB11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AC110">
        <f t="shared" ca="1" si="53"/>
        <v>0</v>
      </c>
    </row>
    <row r="111" spans="1:29">
      <c r="A111">
        <f t="shared" si="59"/>
        <v>4</v>
      </c>
      <c r="B111" t="str">
        <f>VLOOKUP(A111,BossBattleTable!$A:$C,MATCH(BossBattleTable!$C$1,BossBattleTable!$A$1:$C$1,0),0)</f>
        <v>CuteUniq</v>
      </c>
      <c r="C111">
        <f t="shared" ca="1" si="39"/>
        <v>20</v>
      </c>
      <c r="D111">
        <f t="shared" si="57"/>
        <v>4</v>
      </c>
      <c r="E111">
        <f t="shared" ca="1" si="58"/>
        <v>20</v>
      </c>
      <c r="F111" t="str">
        <f t="shared" ca="1" si="54"/>
        <v>cu</v>
      </c>
      <c r="G111" t="s">
        <v>402</v>
      </c>
      <c r="H111" t="s">
        <v>108</v>
      </c>
      <c r="I111">
        <v>5</v>
      </c>
      <c r="J111" t="str">
        <f t="shared" si="55"/>
        <v/>
      </c>
      <c r="K111" t="str">
        <f t="shared" ca="1" si="56"/>
        <v/>
      </c>
      <c r="O111">
        <v>793</v>
      </c>
      <c r="P111">
        <f t="shared" si="40"/>
        <v>793</v>
      </c>
      <c r="Q111" t="str">
        <f t="shared" ca="1" si="42"/>
        <v>cu</v>
      </c>
      <c r="R111" t="str">
        <f t="shared" si="43"/>
        <v>DI</v>
      </c>
      <c r="S111">
        <f t="shared" si="44"/>
        <v>5</v>
      </c>
      <c r="T111" t="str">
        <f t="shared" ca="1" si="45"/>
        <v/>
      </c>
      <c r="U111" t="str">
        <f t="shared" si="46"/>
        <v/>
      </c>
      <c r="V111" t="str">
        <f t="shared" si="47"/>
        <v/>
      </c>
      <c r="W11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X111" t="str">
        <f t="shared" ca="1" si="41"/>
        <v>{"num":4,"diff":20,"tp1":"cu","vl1":"DI","cn1":5,"key":793}</v>
      </c>
      <c r="Y111">
        <f t="shared" ca="1" si="49"/>
        <v>59</v>
      </c>
      <c r="Z111">
        <f t="shared" ca="1" si="50"/>
        <v>9029</v>
      </c>
      <c r="AA111">
        <f t="shared" ca="1" si="51"/>
        <v>0</v>
      </c>
      <c r="AB11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AC111">
        <f t="shared" ca="1" si="53"/>
        <v>0</v>
      </c>
    </row>
    <row r="112" spans="1:29">
      <c r="A112">
        <f t="shared" si="59"/>
        <v>4</v>
      </c>
      <c r="B112" t="str">
        <f>VLOOKUP(A112,BossBattleTable!$A:$C,MATCH(BossBattleTable!$C$1,BossBattleTable!$A$1:$C$1,0),0)</f>
        <v>CuteUniq</v>
      </c>
      <c r="C112">
        <f t="shared" ca="1" si="39"/>
        <v>21</v>
      </c>
      <c r="D112">
        <f t="shared" si="57"/>
        <v>4</v>
      </c>
      <c r="E112">
        <f t="shared" ca="1" si="58"/>
        <v>21</v>
      </c>
      <c r="F112" t="str">
        <f t="shared" ca="1" si="54"/>
        <v>it</v>
      </c>
      <c r="G112" t="s">
        <v>412</v>
      </c>
      <c r="H112" t="s">
        <v>416</v>
      </c>
      <c r="I112">
        <v>1</v>
      </c>
      <c r="J112" t="str">
        <f t="shared" si="55"/>
        <v/>
      </c>
      <c r="K112" t="str">
        <f t="shared" ca="1" si="56"/>
        <v>it</v>
      </c>
      <c r="L112" t="s">
        <v>412</v>
      </c>
      <c r="M112" t="s">
        <v>417</v>
      </c>
      <c r="N112">
        <v>1</v>
      </c>
      <c r="O112">
        <v>855</v>
      </c>
      <c r="P112">
        <f t="shared" si="40"/>
        <v>855</v>
      </c>
      <c r="Q112" t="str">
        <f t="shared" ca="1" si="42"/>
        <v>it</v>
      </c>
      <c r="R112" t="str">
        <f t="shared" si="43"/>
        <v>Equip001001</v>
      </c>
      <c r="S112">
        <f t="shared" si="44"/>
        <v>1</v>
      </c>
      <c r="T112" t="str">
        <f t="shared" ca="1" si="45"/>
        <v>it</v>
      </c>
      <c r="U112" t="str">
        <f t="shared" si="46"/>
        <v>Equip002001</v>
      </c>
      <c r="V112">
        <f t="shared" si="47"/>
        <v>1</v>
      </c>
      <c r="W11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X112" t="str">
        <f t="shared" ca="1" si="41"/>
        <v>{"num":4,"diff":21,"tp1":"it","vl1":"Equip001001","cn1":1,"tp2":"it","vl2":"Equip002001","cn2":1,"key":855}</v>
      </c>
      <c r="Y112">
        <f t="shared" ca="1" si="49"/>
        <v>107</v>
      </c>
      <c r="Z112">
        <f t="shared" ca="1" si="50"/>
        <v>9137</v>
      </c>
      <c r="AA112">
        <f t="shared" ca="1" si="51"/>
        <v>0</v>
      </c>
      <c r="AB11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AC112">
        <f t="shared" ca="1" si="53"/>
        <v>0</v>
      </c>
    </row>
    <row r="113" spans="1:29">
      <c r="A113">
        <f t="shared" si="59"/>
        <v>4</v>
      </c>
      <c r="B113" t="str">
        <f>VLOOKUP(A113,BossBattleTable!$A:$C,MATCH(BossBattleTable!$C$1,BossBattleTable!$A$1:$C$1,0),0)</f>
        <v>CuteUniq</v>
      </c>
      <c r="C113">
        <f t="shared" ca="1" si="39"/>
        <v>22</v>
      </c>
      <c r="D113">
        <f t="shared" si="57"/>
        <v>4</v>
      </c>
      <c r="E113">
        <f t="shared" ca="1" si="58"/>
        <v>22</v>
      </c>
      <c r="F113" t="str">
        <f t="shared" ca="1" si="54"/>
        <v>cu</v>
      </c>
      <c r="G113" t="s">
        <v>402</v>
      </c>
      <c r="H113" t="s">
        <v>191</v>
      </c>
      <c r="I113">
        <v>30</v>
      </c>
      <c r="J113" t="str">
        <f t="shared" si="55"/>
        <v>에너지너무많음</v>
      </c>
      <c r="K113" t="str">
        <f t="shared" ca="1" si="56"/>
        <v>cu</v>
      </c>
      <c r="L113" t="s">
        <v>402</v>
      </c>
      <c r="M113" t="s">
        <v>375</v>
      </c>
      <c r="N113">
        <v>5000</v>
      </c>
      <c r="O113">
        <v>830</v>
      </c>
      <c r="P113">
        <f t="shared" si="40"/>
        <v>830</v>
      </c>
      <c r="Q113" t="str">
        <f t="shared" ca="1" si="42"/>
        <v>cu</v>
      </c>
      <c r="R113" t="str">
        <f t="shared" si="43"/>
        <v>EN</v>
      </c>
      <c r="S113">
        <f t="shared" si="44"/>
        <v>30</v>
      </c>
      <c r="T113" t="str">
        <f t="shared" ca="1" si="45"/>
        <v>cu</v>
      </c>
      <c r="U113" t="str">
        <f t="shared" si="46"/>
        <v>GO</v>
      </c>
      <c r="V113">
        <f t="shared" si="47"/>
        <v>5000</v>
      </c>
      <c r="W11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X113" t="str">
        <f t="shared" ca="1" si="41"/>
        <v>{"num":4,"diff":22,"tp1":"cu","vl1":"EN","cn1":30,"tp2":"cu","vl2":"GO","cn2":5000,"key":830}</v>
      </c>
      <c r="Y113">
        <f t="shared" ca="1" si="49"/>
        <v>93</v>
      </c>
      <c r="Z113">
        <f t="shared" ca="1" si="50"/>
        <v>9231</v>
      </c>
      <c r="AA113">
        <f t="shared" ca="1" si="51"/>
        <v>0</v>
      </c>
      <c r="AB11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AC113">
        <f t="shared" ca="1" si="53"/>
        <v>0</v>
      </c>
    </row>
    <row r="114" spans="1:29">
      <c r="A114">
        <f t="shared" si="59"/>
        <v>4</v>
      </c>
      <c r="B114" t="str">
        <f>VLOOKUP(A114,BossBattleTable!$A:$C,MATCH(BossBattleTable!$C$1,BossBattleTable!$A$1:$C$1,0),0)</f>
        <v>CuteUniq</v>
      </c>
      <c r="C114">
        <f t="shared" ca="1" si="39"/>
        <v>23</v>
      </c>
      <c r="D114">
        <f t="shared" si="57"/>
        <v>4</v>
      </c>
      <c r="E114">
        <f t="shared" ca="1" si="58"/>
        <v>23</v>
      </c>
      <c r="F114" t="str">
        <f t="shared" ca="1" si="54"/>
        <v>it</v>
      </c>
      <c r="G114" t="s">
        <v>412</v>
      </c>
      <c r="H114" t="s">
        <v>415</v>
      </c>
      <c r="I114">
        <v>1</v>
      </c>
      <c r="J114" t="str">
        <f t="shared" si="55"/>
        <v/>
      </c>
      <c r="K114" t="str">
        <f t="shared" ca="1" si="56"/>
        <v/>
      </c>
      <c r="O114">
        <v>119</v>
      </c>
      <c r="P114">
        <f t="shared" si="40"/>
        <v>119</v>
      </c>
      <c r="Q114" t="str">
        <f t="shared" ca="1" si="42"/>
        <v>it</v>
      </c>
      <c r="R114" t="str">
        <f t="shared" si="43"/>
        <v>Equip000001</v>
      </c>
      <c r="S114">
        <f t="shared" si="44"/>
        <v>1</v>
      </c>
      <c r="T114" t="str">
        <f t="shared" ca="1" si="45"/>
        <v/>
      </c>
      <c r="U114" t="str">
        <f t="shared" si="46"/>
        <v/>
      </c>
      <c r="V114" t="str">
        <f t="shared" si="47"/>
        <v/>
      </c>
      <c r="W11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X114" t="str">
        <f t="shared" ca="1" si="41"/>
        <v>{"num":4,"diff":23,"tp1":"it","vl1":"Equip000001","cn1":1,"key":119}</v>
      </c>
      <c r="Y114">
        <f t="shared" ca="1" si="49"/>
        <v>68</v>
      </c>
      <c r="Z114">
        <f t="shared" ca="1" si="50"/>
        <v>9300</v>
      </c>
      <c r="AA114">
        <f t="shared" ca="1" si="51"/>
        <v>0</v>
      </c>
      <c r="AB11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AC114">
        <f t="shared" ca="1" si="53"/>
        <v>0</v>
      </c>
    </row>
    <row r="115" spans="1:29">
      <c r="A115">
        <f t="shared" si="59"/>
        <v>4</v>
      </c>
      <c r="B115" t="str">
        <f>VLOOKUP(A115,BossBattleTable!$A:$C,MATCH(BossBattleTable!$C$1,BossBattleTable!$A$1:$C$1,0),0)</f>
        <v>CuteUniq</v>
      </c>
      <c r="C115">
        <f t="shared" ca="1" si="39"/>
        <v>24</v>
      </c>
      <c r="D115">
        <f t="shared" si="57"/>
        <v>4</v>
      </c>
      <c r="E115">
        <f t="shared" ca="1" si="58"/>
        <v>24</v>
      </c>
      <c r="F115" t="str">
        <f t="shared" ca="1" si="54"/>
        <v>cu</v>
      </c>
      <c r="G115" t="s">
        <v>402</v>
      </c>
      <c r="H115" t="s">
        <v>108</v>
      </c>
      <c r="I115">
        <v>5</v>
      </c>
      <c r="J115" t="str">
        <f t="shared" si="55"/>
        <v/>
      </c>
      <c r="K115" t="str">
        <f t="shared" ca="1" si="56"/>
        <v/>
      </c>
      <c r="O115">
        <v>995</v>
      </c>
      <c r="P115">
        <f t="shared" si="40"/>
        <v>995</v>
      </c>
      <c r="Q115" t="str">
        <f t="shared" ca="1" si="42"/>
        <v>cu</v>
      </c>
      <c r="R115" t="str">
        <f t="shared" si="43"/>
        <v>DI</v>
      </c>
      <c r="S115">
        <f t="shared" si="44"/>
        <v>5</v>
      </c>
      <c r="T115" t="str">
        <f t="shared" ca="1" si="45"/>
        <v/>
      </c>
      <c r="U115" t="str">
        <f t="shared" si="46"/>
        <v/>
      </c>
      <c r="V115" t="str">
        <f t="shared" si="47"/>
        <v/>
      </c>
      <c r="W11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X115" t="str">
        <f t="shared" ca="1" si="41"/>
        <v>{"num":4,"diff":24,"tp1":"cu","vl1":"DI","cn1":5,"key":995}</v>
      </c>
      <c r="Y115">
        <f t="shared" ca="1" si="49"/>
        <v>59</v>
      </c>
      <c r="Z115">
        <f t="shared" ca="1" si="50"/>
        <v>9360</v>
      </c>
      <c r="AA115">
        <f t="shared" ca="1" si="51"/>
        <v>0</v>
      </c>
      <c r="AB11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AC115">
        <f t="shared" ca="1" si="53"/>
        <v>0</v>
      </c>
    </row>
    <row r="116" spans="1:29">
      <c r="A116">
        <f t="shared" si="59"/>
        <v>4</v>
      </c>
      <c r="B116" t="str">
        <f>VLOOKUP(A116,BossBattleTable!$A:$C,MATCH(BossBattleTable!$C$1,BossBattleTable!$A$1:$C$1,0),0)</f>
        <v>CuteUniq</v>
      </c>
      <c r="C116">
        <f t="shared" ca="1" si="39"/>
        <v>25</v>
      </c>
      <c r="D116">
        <f t="shared" si="57"/>
        <v>4</v>
      </c>
      <c r="E116">
        <f t="shared" ca="1" si="58"/>
        <v>25</v>
      </c>
      <c r="F116" t="str">
        <f t="shared" ca="1" si="54"/>
        <v>it</v>
      </c>
      <c r="G116" t="s">
        <v>412</v>
      </c>
      <c r="H116" t="s">
        <v>416</v>
      </c>
      <c r="I116">
        <v>1</v>
      </c>
      <c r="J116" t="str">
        <f t="shared" si="55"/>
        <v/>
      </c>
      <c r="K116" t="str">
        <f t="shared" ca="1" si="56"/>
        <v>it</v>
      </c>
      <c r="L116" t="s">
        <v>412</v>
      </c>
      <c r="M116" t="s">
        <v>417</v>
      </c>
      <c r="N116">
        <v>1</v>
      </c>
      <c r="O116">
        <v>728</v>
      </c>
      <c r="P116">
        <f t="shared" si="40"/>
        <v>728</v>
      </c>
      <c r="Q116" t="str">
        <f t="shared" ca="1" si="42"/>
        <v>it</v>
      </c>
      <c r="R116" t="str">
        <f t="shared" si="43"/>
        <v>Equip001001</v>
      </c>
      <c r="S116">
        <f t="shared" si="44"/>
        <v>1</v>
      </c>
      <c r="T116" t="str">
        <f t="shared" ca="1" si="45"/>
        <v>it</v>
      </c>
      <c r="U116" t="str">
        <f t="shared" si="46"/>
        <v>Equip002001</v>
      </c>
      <c r="V116">
        <f t="shared" si="47"/>
        <v>1</v>
      </c>
      <c r="W11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X116" t="str">
        <f t="shared" ca="1" si="41"/>
        <v>{"num":4,"diff":25,"tp1":"it","vl1":"Equip001001","cn1":1,"tp2":"it","vl2":"Equip002001","cn2":1,"key":728}</v>
      </c>
      <c r="Y116">
        <f t="shared" ca="1" si="49"/>
        <v>107</v>
      </c>
      <c r="Z116">
        <f t="shared" ca="1" si="50"/>
        <v>9468</v>
      </c>
      <c r="AA116">
        <f t="shared" ca="1" si="51"/>
        <v>0</v>
      </c>
      <c r="AB11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AC116">
        <f t="shared" ca="1" si="53"/>
        <v>0</v>
      </c>
    </row>
    <row r="117" spans="1:29">
      <c r="A117">
        <f t="shared" si="59"/>
        <v>4</v>
      </c>
      <c r="B117" t="str">
        <f>VLOOKUP(A117,BossBattleTable!$A:$C,MATCH(BossBattleTable!$C$1,BossBattleTable!$A$1:$C$1,0),0)</f>
        <v>CuteUniq</v>
      </c>
      <c r="C117">
        <f t="shared" ca="1" si="39"/>
        <v>26</v>
      </c>
      <c r="D117">
        <f t="shared" si="57"/>
        <v>4</v>
      </c>
      <c r="E117">
        <f t="shared" ca="1" si="58"/>
        <v>26</v>
      </c>
      <c r="F117" t="str">
        <f t="shared" ca="1" si="54"/>
        <v>cu</v>
      </c>
      <c r="G117" t="s">
        <v>402</v>
      </c>
      <c r="H117" t="s">
        <v>191</v>
      </c>
      <c r="I117">
        <v>30</v>
      </c>
      <c r="J117" t="str">
        <f t="shared" si="55"/>
        <v>에너지너무많음</v>
      </c>
      <c r="K117" t="str">
        <f t="shared" ca="1" si="56"/>
        <v>cu</v>
      </c>
      <c r="L117" t="s">
        <v>402</v>
      </c>
      <c r="M117" t="s">
        <v>375</v>
      </c>
      <c r="N117">
        <v>5000</v>
      </c>
      <c r="O117">
        <v>873</v>
      </c>
      <c r="P117">
        <f t="shared" si="40"/>
        <v>873</v>
      </c>
      <c r="Q117" t="str">
        <f t="shared" ca="1" si="42"/>
        <v>cu</v>
      </c>
      <c r="R117" t="str">
        <f t="shared" si="43"/>
        <v>EN</v>
      </c>
      <c r="S117">
        <f t="shared" si="44"/>
        <v>30</v>
      </c>
      <c r="T117" t="str">
        <f t="shared" ca="1" si="45"/>
        <v>cu</v>
      </c>
      <c r="U117" t="str">
        <f t="shared" si="46"/>
        <v>GO</v>
      </c>
      <c r="V117">
        <f t="shared" si="47"/>
        <v>5000</v>
      </c>
      <c r="W11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X117" t="str">
        <f t="shared" ca="1" si="41"/>
        <v>{"num":4,"diff":26,"tp1":"cu","vl1":"EN","cn1":30,"tp2":"cu","vl2":"GO","cn2":5000,"key":873}</v>
      </c>
      <c r="Y117">
        <f t="shared" ca="1" si="49"/>
        <v>93</v>
      </c>
      <c r="Z117">
        <f t="shared" ca="1" si="50"/>
        <v>9562</v>
      </c>
      <c r="AA117">
        <f t="shared" ca="1" si="51"/>
        <v>0</v>
      </c>
      <c r="AB11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AC117">
        <f t="shared" ca="1" si="53"/>
        <v>0</v>
      </c>
    </row>
    <row r="118" spans="1:29">
      <c r="A118">
        <f t="shared" si="59"/>
        <v>4</v>
      </c>
      <c r="B118" t="str">
        <f>VLOOKUP(A118,BossBattleTable!$A:$C,MATCH(BossBattleTable!$C$1,BossBattleTable!$A$1:$C$1,0),0)</f>
        <v>CuteUniq</v>
      </c>
      <c r="C118">
        <f t="shared" ca="1" si="39"/>
        <v>27</v>
      </c>
      <c r="D118">
        <f t="shared" si="57"/>
        <v>4</v>
      </c>
      <c r="E118">
        <f t="shared" ca="1" si="58"/>
        <v>27</v>
      </c>
      <c r="F118" t="str">
        <f t="shared" ca="1" si="54"/>
        <v>it</v>
      </c>
      <c r="G118" t="s">
        <v>412</v>
      </c>
      <c r="H118" t="s">
        <v>415</v>
      </c>
      <c r="I118">
        <v>1</v>
      </c>
      <c r="J118" t="str">
        <f t="shared" si="55"/>
        <v/>
      </c>
      <c r="K118" t="str">
        <f t="shared" ca="1" si="56"/>
        <v/>
      </c>
      <c r="O118">
        <v>654</v>
      </c>
      <c r="P118">
        <f t="shared" si="40"/>
        <v>654</v>
      </c>
      <c r="Q118" t="str">
        <f t="shared" ca="1" si="42"/>
        <v>it</v>
      </c>
      <c r="R118" t="str">
        <f t="shared" si="43"/>
        <v>Equip000001</v>
      </c>
      <c r="S118">
        <f t="shared" si="44"/>
        <v>1</v>
      </c>
      <c r="T118" t="str">
        <f t="shared" ca="1" si="45"/>
        <v/>
      </c>
      <c r="U118" t="str">
        <f t="shared" si="46"/>
        <v/>
      </c>
      <c r="V118" t="str">
        <f t="shared" si="47"/>
        <v/>
      </c>
      <c r="W11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X118" t="str">
        <f t="shared" ca="1" si="41"/>
        <v>{"num":4,"diff":27,"tp1":"it","vl1":"Equip000001","cn1":1,"key":654}</v>
      </c>
      <c r="Y118">
        <f t="shared" ca="1" si="49"/>
        <v>68</v>
      </c>
      <c r="Z118">
        <f t="shared" ca="1" si="50"/>
        <v>9631</v>
      </c>
      <c r="AA118">
        <f t="shared" ca="1" si="51"/>
        <v>0</v>
      </c>
      <c r="AB11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AC118">
        <f t="shared" ca="1" si="53"/>
        <v>0</v>
      </c>
    </row>
    <row r="119" spans="1:29">
      <c r="A119">
        <f t="shared" si="59"/>
        <v>4</v>
      </c>
      <c r="B119" t="str">
        <f>VLOOKUP(A119,BossBattleTable!$A:$C,MATCH(BossBattleTable!$C$1,BossBattleTable!$A$1:$C$1,0),0)</f>
        <v>CuteUniq</v>
      </c>
      <c r="C119">
        <f t="shared" ca="1" si="39"/>
        <v>28</v>
      </c>
      <c r="D119">
        <f t="shared" si="57"/>
        <v>4</v>
      </c>
      <c r="E119">
        <f t="shared" ca="1" si="58"/>
        <v>28</v>
      </c>
      <c r="F119" t="str">
        <f t="shared" ca="1" si="54"/>
        <v>cu</v>
      </c>
      <c r="G119" t="s">
        <v>402</v>
      </c>
      <c r="H119" t="s">
        <v>108</v>
      </c>
      <c r="I119">
        <v>5</v>
      </c>
      <c r="J119" t="str">
        <f t="shared" si="55"/>
        <v/>
      </c>
      <c r="K119" t="str">
        <f t="shared" ca="1" si="56"/>
        <v/>
      </c>
      <c r="O119">
        <v>935</v>
      </c>
      <c r="P119">
        <f t="shared" si="40"/>
        <v>935</v>
      </c>
      <c r="Q119" t="str">
        <f t="shared" ca="1" si="42"/>
        <v>cu</v>
      </c>
      <c r="R119" t="str">
        <f t="shared" si="43"/>
        <v>DI</v>
      </c>
      <c r="S119">
        <f t="shared" si="44"/>
        <v>5</v>
      </c>
      <c r="T119" t="str">
        <f t="shared" ca="1" si="45"/>
        <v/>
      </c>
      <c r="U119" t="str">
        <f t="shared" si="46"/>
        <v/>
      </c>
      <c r="V119" t="str">
        <f t="shared" si="47"/>
        <v/>
      </c>
      <c r="W11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X119" t="str">
        <f t="shared" ca="1" si="41"/>
        <v>{"num":4,"diff":28,"tp1":"cu","vl1":"DI","cn1":5,"key":935}</v>
      </c>
      <c r="Y119">
        <f t="shared" ca="1" si="49"/>
        <v>59</v>
      </c>
      <c r="Z119">
        <f t="shared" ca="1" si="50"/>
        <v>9691</v>
      </c>
      <c r="AA119">
        <f t="shared" ca="1" si="51"/>
        <v>0</v>
      </c>
      <c r="AB11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AC119">
        <f t="shared" ca="1" si="53"/>
        <v>0</v>
      </c>
    </row>
    <row r="120" spans="1:29">
      <c r="A120">
        <f t="shared" si="59"/>
        <v>4</v>
      </c>
      <c r="B120" t="str">
        <f>VLOOKUP(A120,BossBattleTable!$A:$C,MATCH(BossBattleTable!$C$1,BossBattleTable!$A$1:$C$1,0),0)</f>
        <v>CuteUniq</v>
      </c>
      <c r="C120">
        <f t="shared" ca="1" si="39"/>
        <v>29</v>
      </c>
      <c r="D120">
        <f t="shared" si="57"/>
        <v>4</v>
      </c>
      <c r="E120">
        <f t="shared" ca="1" si="58"/>
        <v>29</v>
      </c>
      <c r="F120" t="str">
        <f t="shared" ca="1" si="54"/>
        <v>it</v>
      </c>
      <c r="G120" t="s">
        <v>412</v>
      </c>
      <c r="H120" t="s">
        <v>416</v>
      </c>
      <c r="I120">
        <v>1</v>
      </c>
      <c r="J120" t="str">
        <f t="shared" si="55"/>
        <v/>
      </c>
      <c r="K120" t="str">
        <f t="shared" ca="1" si="56"/>
        <v>it</v>
      </c>
      <c r="L120" t="s">
        <v>412</v>
      </c>
      <c r="M120" t="s">
        <v>417</v>
      </c>
      <c r="N120">
        <v>1</v>
      </c>
      <c r="O120">
        <v>237</v>
      </c>
      <c r="P120">
        <f t="shared" si="40"/>
        <v>237</v>
      </c>
      <c r="Q120" t="str">
        <f t="shared" ca="1" si="42"/>
        <v>it</v>
      </c>
      <c r="R120" t="str">
        <f t="shared" si="43"/>
        <v>Equip001001</v>
      </c>
      <c r="S120">
        <f t="shared" si="44"/>
        <v>1</v>
      </c>
      <c r="T120" t="str">
        <f t="shared" ca="1" si="45"/>
        <v>it</v>
      </c>
      <c r="U120" t="str">
        <f t="shared" si="46"/>
        <v>Equip002001</v>
      </c>
      <c r="V120">
        <f t="shared" si="47"/>
        <v>1</v>
      </c>
      <c r="W12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X120" t="str">
        <f t="shared" ca="1" si="41"/>
        <v>{"num":4,"diff":29,"tp1":"it","vl1":"Equip001001","cn1":1,"tp2":"it","vl2":"Equip002001","cn2":1,"key":237}</v>
      </c>
      <c r="Y120">
        <f t="shared" ca="1" si="49"/>
        <v>107</v>
      </c>
      <c r="Z120">
        <f t="shared" ca="1" si="50"/>
        <v>9799</v>
      </c>
      <c r="AA120">
        <f t="shared" ca="1" si="51"/>
        <v>0</v>
      </c>
      <c r="AB12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AC120">
        <f t="shared" ca="1" si="53"/>
        <v>0</v>
      </c>
    </row>
    <row r="121" spans="1:29">
      <c r="A121">
        <f t="shared" si="59"/>
        <v>4</v>
      </c>
      <c r="B121" t="str">
        <f>VLOOKUP(A121,BossBattleTable!$A:$C,MATCH(BossBattleTable!$C$1,BossBattleTable!$A$1:$C$1,0),0)</f>
        <v>CuteUniq</v>
      </c>
      <c r="C121">
        <f t="shared" ca="1" si="39"/>
        <v>30</v>
      </c>
      <c r="D121">
        <f t="shared" si="57"/>
        <v>4</v>
      </c>
      <c r="E121">
        <f t="shared" ca="1" si="58"/>
        <v>30</v>
      </c>
      <c r="F121" t="str">
        <f t="shared" ca="1" si="54"/>
        <v>cu</v>
      </c>
      <c r="G121" t="s">
        <v>402</v>
      </c>
      <c r="H121" t="s">
        <v>191</v>
      </c>
      <c r="I121">
        <v>30</v>
      </c>
      <c r="J121" t="str">
        <f t="shared" si="55"/>
        <v>에너지너무많음</v>
      </c>
      <c r="K121" t="str">
        <f t="shared" ca="1" si="56"/>
        <v>cu</v>
      </c>
      <c r="L121" t="s">
        <v>402</v>
      </c>
      <c r="M121" t="s">
        <v>375</v>
      </c>
      <c r="N121">
        <v>5000</v>
      </c>
      <c r="O121">
        <v>767</v>
      </c>
      <c r="P121">
        <f t="shared" si="40"/>
        <v>767</v>
      </c>
      <c r="Q121" t="str">
        <f t="shared" ca="1" si="42"/>
        <v>cu</v>
      </c>
      <c r="R121" t="str">
        <f t="shared" si="43"/>
        <v>EN</v>
      </c>
      <c r="S121">
        <f t="shared" si="44"/>
        <v>30</v>
      </c>
      <c r="T121" t="str">
        <f t="shared" ca="1" si="45"/>
        <v>cu</v>
      </c>
      <c r="U121" t="str">
        <f t="shared" si="46"/>
        <v>GO</v>
      </c>
      <c r="V121">
        <f t="shared" si="47"/>
        <v>5000</v>
      </c>
      <c r="W12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X121" t="str">
        <f t="shared" ca="1" si="41"/>
        <v>{"num":4,"diff":30,"tp1":"cu","vl1":"EN","cn1":30,"tp2":"cu","vl2":"GO","cn2":5000,"key":767}</v>
      </c>
      <c r="Y121">
        <f t="shared" ca="1" si="49"/>
        <v>93</v>
      </c>
      <c r="Z121">
        <f t="shared" ca="1" si="50"/>
        <v>9893</v>
      </c>
      <c r="AA121">
        <f t="shared" ca="1" si="51"/>
        <v>0</v>
      </c>
      <c r="AB12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AC121">
        <f t="shared" ca="1" si="53"/>
        <v>0</v>
      </c>
    </row>
    <row r="122" spans="1:29">
      <c r="A122">
        <f t="shared" si="59"/>
        <v>5</v>
      </c>
      <c r="B122" t="str">
        <f>VLOOKUP(A122,BossBattleTable!$A:$C,MATCH(BossBattleTable!$C$1,BossBattleTable!$A$1:$C$1,0),0)</f>
        <v>RobotSphere</v>
      </c>
      <c r="C122">
        <f t="shared" ca="1" si="39"/>
        <v>1</v>
      </c>
      <c r="D122">
        <f t="shared" si="57"/>
        <v>5</v>
      </c>
      <c r="E122">
        <f t="shared" ca="1" si="58"/>
        <v>1</v>
      </c>
      <c r="F122" t="str">
        <f t="shared" ca="1" si="54"/>
        <v>it</v>
      </c>
      <c r="G122" t="s">
        <v>412</v>
      </c>
      <c r="H122" t="s">
        <v>415</v>
      </c>
      <c r="I122">
        <v>1</v>
      </c>
      <c r="J122" t="str">
        <f t="shared" si="55"/>
        <v/>
      </c>
      <c r="K122" t="str">
        <f t="shared" ca="1" si="56"/>
        <v/>
      </c>
      <c r="O122">
        <v>838</v>
      </c>
      <c r="P122">
        <f t="shared" si="40"/>
        <v>838</v>
      </c>
      <c r="Q122" t="str">
        <f t="shared" ca="1" si="42"/>
        <v>it</v>
      </c>
      <c r="R122" t="str">
        <f t="shared" si="43"/>
        <v>Equip000001</v>
      </c>
      <c r="S122">
        <f t="shared" si="44"/>
        <v>1</v>
      </c>
      <c r="T122" t="str">
        <f t="shared" ca="1" si="45"/>
        <v/>
      </c>
      <c r="U122" t="str">
        <f t="shared" si="46"/>
        <v/>
      </c>
      <c r="V122" t="str">
        <f t="shared" si="47"/>
        <v/>
      </c>
      <c r="W12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X122" t="str">
        <f t="shared" ca="1" si="41"/>
        <v>{"num":5,"diff":1,"tp1":"it","vl1":"Equip000001","cn1":1,"key":838}</v>
      </c>
      <c r="Y122">
        <f t="shared" ca="1" si="49"/>
        <v>67</v>
      </c>
      <c r="Z122">
        <f t="shared" ca="1" si="50"/>
        <v>9961</v>
      </c>
      <c r="AA122">
        <f t="shared" ca="1" si="51"/>
        <v>0</v>
      </c>
      <c r="AB12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AC122">
        <f t="shared" ca="1" si="53"/>
        <v>0</v>
      </c>
    </row>
    <row r="123" spans="1:29">
      <c r="A123">
        <f t="shared" si="59"/>
        <v>5</v>
      </c>
      <c r="B123" t="str">
        <f>VLOOKUP(A123,BossBattleTable!$A:$C,MATCH(BossBattleTable!$C$1,BossBattleTable!$A$1:$C$1,0),0)</f>
        <v>RobotSphere</v>
      </c>
      <c r="C123">
        <f t="shared" ca="1" si="39"/>
        <v>2</v>
      </c>
      <c r="D123">
        <f t="shared" si="57"/>
        <v>5</v>
      </c>
      <c r="E123">
        <f t="shared" ca="1" si="58"/>
        <v>2</v>
      </c>
      <c r="F123" t="str">
        <f t="shared" ca="1" si="54"/>
        <v>cu</v>
      </c>
      <c r="G123" t="s">
        <v>402</v>
      </c>
      <c r="H123" t="s">
        <v>108</v>
      </c>
      <c r="I123">
        <v>5</v>
      </c>
      <c r="J123" t="str">
        <f t="shared" si="55"/>
        <v/>
      </c>
      <c r="K123" t="str">
        <f t="shared" ca="1" si="56"/>
        <v/>
      </c>
      <c r="O123">
        <v>533</v>
      </c>
      <c r="P123">
        <f t="shared" si="40"/>
        <v>533</v>
      </c>
      <c r="Q123" t="str">
        <f t="shared" ca="1" si="42"/>
        <v>cu</v>
      </c>
      <c r="R123" t="str">
        <f t="shared" si="43"/>
        <v>DI</v>
      </c>
      <c r="S123">
        <f t="shared" si="44"/>
        <v>5</v>
      </c>
      <c r="T123" t="str">
        <f t="shared" ca="1" si="45"/>
        <v/>
      </c>
      <c r="U123" t="str">
        <f t="shared" si="46"/>
        <v/>
      </c>
      <c r="V123" t="str">
        <f t="shared" si="47"/>
        <v/>
      </c>
      <c r="W12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X123" t="str">
        <f t="shared" ca="1" si="41"/>
        <v>{"num":5,"diff":2,"tp1":"cu","vl1":"DI","cn1":5,"key":533}</v>
      </c>
      <c r="Y123">
        <f t="shared" ca="1" si="49"/>
        <v>58</v>
      </c>
      <c r="Z123">
        <f t="shared" ca="1" si="50"/>
        <v>10020</v>
      </c>
      <c r="AA123">
        <f t="shared" ca="1" si="51"/>
        <v>0</v>
      </c>
      <c r="AB12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AC123">
        <f t="shared" ca="1" si="53"/>
        <v>0</v>
      </c>
    </row>
    <row r="124" spans="1:29">
      <c r="A124">
        <f t="shared" si="59"/>
        <v>5</v>
      </c>
      <c r="B124" t="str">
        <f>VLOOKUP(A124,BossBattleTable!$A:$C,MATCH(BossBattleTable!$C$1,BossBattleTable!$A$1:$C$1,0),0)</f>
        <v>RobotSphere</v>
      </c>
      <c r="C124">
        <f t="shared" ca="1" si="39"/>
        <v>3</v>
      </c>
      <c r="D124">
        <f t="shared" si="57"/>
        <v>5</v>
      </c>
      <c r="E124">
        <f t="shared" ca="1" si="58"/>
        <v>3</v>
      </c>
      <c r="F124" t="str">
        <f t="shared" ca="1" si="54"/>
        <v>it</v>
      </c>
      <c r="G124" t="s">
        <v>412</v>
      </c>
      <c r="H124" t="s">
        <v>416</v>
      </c>
      <c r="I124">
        <v>1</v>
      </c>
      <c r="J124" t="str">
        <f t="shared" si="55"/>
        <v/>
      </c>
      <c r="K124" t="str">
        <f t="shared" ca="1" si="56"/>
        <v>it</v>
      </c>
      <c r="L124" t="s">
        <v>412</v>
      </c>
      <c r="M124" t="s">
        <v>417</v>
      </c>
      <c r="N124">
        <v>1</v>
      </c>
      <c r="O124">
        <v>932</v>
      </c>
      <c r="P124">
        <f t="shared" si="40"/>
        <v>932</v>
      </c>
      <c r="Q124" t="str">
        <f t="shared" ca="1" si="42"/>
        <v>it</v>
      </c>
      <c r="R124" t="str">
        <f t="shared" si="43"/>
        <v>Equip001001</v>
      </c>
      <c r="S124">
        <f t="shared" si="44"/>
        <v>1</v>
      </c>
      <c r="T124" t="str">
        <f t="shared" ca="1" si="45"/>
        <v>it</v>
      </c>
      <c r="U124" t="str">
        <f t="shared" si="46"/>
        <v>Equip002001</v>
      </c>
      <c r="V124">
        <f t="shared" si="47"/>
        <v>1</v>
      </c>
      <c r="W12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X124" t="str">
        <f t="shared" ca="1" si="41"/>
        <v>{"num":5,"diff":3,"tp1":"it","vl1":"Equip001001","cn1":1,"tp2":"it","vl2":"Equip002001","cn2":1,"key":932}</v>
      </c>
      <c r="Y124">
        <f t="shared" ca="1" si="49"/>
        <v>106</v>
      </c>
      <c r="Z124">
        <f t="shared" ca="1" si="50"/>
        <v>10127</v>
      </c>
      <c r="AA124">
        <f t="shared" ca="1" si="51"/>
        <v>0</v>
      </c>
      <c r="AB12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AC124">
        <f t="shared" ca="1" si="53"/>
        <v>0</v>
      </c>
    </row>
    <row r="125" spans="1:29">
      <c r="A125">
        <f t="shared" si="59"/>
        <v>5</v>
      </c>
      <c r="B125" t="str">
        <f>VLOOKUP(A125,BossBattleTable!$A:$C,MATCH(BossBattleTable!$C$1,BossBattleTable!$A$1:$C$1,0),0)</f>
        <v>RobotSphere</v>
      </c>
      <c r="C125">
        <f t="shared" ca="1" si="39"/>
        <v>4</v>
      </c>
      <c r="D125">
        <f t="shared" si="57"/>
        <v>5</v>
      </c>
      <c r="E125">
        <f t="shared" ca="1" si="58"/>
        <v>4</v>
      </c>
      <c r="F125" t="str">
        <f t="shared" ca="1" si="54"/>
        <v>cu</v>
      </c>
      <c r="G125" t="s">
        <v>402</v>
      </c>
      <c r="H125" t="s">
        <v>191</v>
      </c>
      <c r="I125">
        <v>30</v>
      </c>
      <c r="J125" t="str">
        <f t="shared" si="55"/>
        <v>에너지너무많음</v>
      </c>
      <c r="K125" t="str">
        <f t="shared" ca="1" si="56"/>
        <v>cu</v>
      </c>
      <c r="L125" t="s">
        <v>402</v>
      </c>
      <c r="M125" t="s">
        <v>375</v>
      </c>
      <c r="N125">
        <v>5000</v>
      </c>
      <c r="O125">
        <v>816</v>
      </c>
      <c r="P125">
        <f t="shared" si="40"/>
        <v>816</v>
      </c>
      <c r="Q125" t="str">
        <f t="shared" ca="1" si="42"/>
        <v>cu</v>
      </c>
      <c r="R125" t="str">
        <f t="shared" si="43"/>
        <v>EN</v>
      </c>
      <c r="S125">
        <f t="shared" si="44"/>
        <v>30</v>
      </c>
      <c r="T125" t="str">
        <f t="shared" ca="1" si="45"/>
        <v>cu</v>
      </c>
      <c r="U125" t="str">
        <f t="shared" si="46"/>
        <v>GO</v>
      </c>
      <c r="V125">
        <f t="shared" si="47"/>
        <v>5000</v>
      </c>
      <c r="W12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X125" t="str">
        <f t="shared" ca="1" si="41"/>
        <v>{"num":5,"diff":4,"tp1":"cu","vl1":"EN","cn1":30,"tp2":"cu","vl2":"GO","cn2":5000,"key":816}</v>
      </c>
      <c r="Y125">
        <f t="shared" ca="1" si="49"/>
        <v>92</v>
      </c>
      <c r="Z125">
        <f t="shared" ca="1" si="50"/>
        <v>10220</v>
      </c>
      <c r="AA125">
        <f t="shared" ca="1" si="51"/>
        <v>0</v>
      </c>
      <c r="AB12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AC125">
        <f t="shared" ca="1" si="53"/>
        <v>0</v>
      </c>
    </row>
    <row r="126" spans="1:29">
      <c r="A126">
        <f t="shared" si="59"/>
        <v>5</v>
      </c>
      <c r="B126" t="str">
        <f>VLOOKUP(A126,BossBattleTable!$A:$C,MATCH(BossBattleTable!$C$1,BossBattleTable!$A$1:$C$1,0),0)</f>
        <v>RobotSphere</v>
      </c>
      <c r="C126">
        <f t="shared" ca="1" si="39"/>
        <v>5</v>
      </c>
      <c r="D126">
        <f t="shared" si="57"/>
        <v>5</v>
      </c>
      <c r="E126">
        <f t="shared" ca="1" si="58"/>
        <v>5</v>
      </c>
      <c r="F126" t="str">
        <f t="shared" ca="1" si="54"/>
        <v>it</v>
      </c>
      <c r="G126" t="s">
        <v>412</v>
      </c>
      <c r="H126" t="s">
        <v>415</v>
      </c>
      <c r="I126">
        <v>1</v>
      </c>
      <c r="J126" t="str">
        <f t="shared" si="55"/>
        <v/>
      </c>
      <c r="K126" t="str">
        <f t="shared" ca="1" si="56"/>
        <v/>
      </c>
      <c r="O126">
        <v>575</v>
      </c>
      <c r="P126">
        <f t="shared" si="40"/>
        <v>575</v>
      </c>
      <c r="Q126" t="str">
        <f t="shared" ca="1" si="42"/>
        <v>it</v>
      </c>
      <c r="R126" t="str">
        <f t="shared" si="43"/>
        <v>Equip000001</v>
      </c>
      <c r="S126">
        <f t="shared" si="44"/>
        <v>1</v>
      </c>
      <c r="T126" t="str">
        <f t="shared" ca="1" si="45"/>
        <v/>
      </c>
      <c r="U126" t="str">
        <f t="shared" si="46"/>
        <v/>
      </c>
      <c r="V126" t="str">
        <f t="shared" si="47"/>
        <v/>
      </c>
      <c r="W12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X126" t="str">
        <f t="shared" ca="1" si="41"/>
        <v>{"num":5,"diff":5,"tp1":"it","vl1":"Equip000001","cn1":1,"key":575}</v>
      </c>
      <c r="Y126">
        <f t="shared" ca="1" si="49"/>
        <v>67</v>
      </c>
      <c r="Z126">
        <f t="shared" ca="1" si="50"/>
        <v>10288</v>
      </c>
      <c r="AA126">
        <f t="shared" ca="1" si="51"/>
        <v>0</v>
      </c>
      <c r="AB12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AC126">
        <f t="shared" ca="1" si="53"/>
        <v>0</v>
      </c>
    </row>
    <row r="127" spans="1:29">
      <c r="A127">
        <f t="shared" si="59"/>
        <v>5</v>
      </c>
      <c r="B127" t="str">
        <f>VLOOKUP(A127,BossBattleTable!$A:$C,MATCH(BossBattleTable!$C$1,BossBattleTable!$A$1:$C$1,0),0)</f>
        <v>RobotSphere</v>
      </c>
      <c r="C127">
        <f t="shared" ca="1" si="39"/>
        <v>6</v>
      </c>
      <c r="D127">
        <f t="shared" si="57"/>
        <v>5</v>
      </c>
      <c r="E127">
        <f t="shared" ca="1" si="58"/>
        <v>6</v>
      </c>
      <c r="F127" t="str">
        <f t="shared" ca="1" si="54"/>
        <v>cu</v>
      </c>
      <c r="G127" t="s">
        <v>402</v>
      </c>
      <c r="H127" t="s">
        <v>108</v>
      </c>
      <c r="I127">
        <v>5</v>
      </c>
      <c r="J127" t="str">
        <f t="shared" si="55"/>
        <v/>
      </c>
      <c r="K127" t="str">
        <f t="shared" ca="1" si="56"/>
        <v/>
      </c>
      <c r="O127">
        <v>889</v>
      </c>
      <c r="P127">
        <f t="shared" si="40"/>
        <v>889</v>
      </c>
      <c r="Q127" t="str">
        <f t="shared" ca="1" si="42"/>
        <v>cu</v>
      </c>
      <c r="R127" t="str">
        <f t="shared" si="43"/>
        <v>DI</v>
      </c>
      <c r="S127">
        <f t="shared" si="44"/>
        <v>5</v>
      </c>
      <c r="T127" t="str">
        <f t="shared" ca="1" si="45"/>
        <v/>
      </c>
      <c r="U127" t="str">
        <f t="shared" si="46"/>
        <v/>
      </c>
      <c r="V127" t="str">
        <f t="shared" si="47"/>
        <v/>
      </c>
      <c r="W12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X127" t="str">
        <f t="shared" ca="1" si="41"/>
        <v>{"num":5,"diff":6,"tp1":"cu","vl1":"DI","cn1":5,"key":889}</v>
      </c>
      <c r="Y127">
        <f t="shared" ca="1" si="49"/>
        <v>58</v>
      </c>
      <c r="Z127">
        <f t="shared" ca="1" si="50"/>
        <v>10347</v>
      </c>
      <c r="AA127">
        <f t="shared" ca="1" si="51"/>
        <v>0</v>
      </c>
      <c r="AB12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AC127">
        <f t="shared" ca="1" si="53"/>
        <v>0</v>
      </c>
    </row>
    <row r="128" spans="1:29">
      <c r="A128">
        <f t="shared" si="59"/>
        <v>5</v>
      </c>
      <c r="B128" t="str">
        <f>VLOOKUP(A128,BossBattleTable!$A:$C,MATCH(BossBattleTable!$C$1,BossBattleTable!$A$1:$C$1,0),0)</f>
        <v>RobotSphere</v>
      </c>
      <c r="C128">
        <f t="shared" ca="1" si="39"/>
        <v>7</v>
      </c>
      <c r="D128">
        <f t="shared" si="57"/>
        <v>5</v>
      </c>
      <c r="E128">
        <f t="shared" ca="1" si="58"/>
        <v>7</v>
      </c>
      <c r="F128" t="str">
        <f t="shared" ca="1" si="54"/>
        <v>it</v>
      </c>
      <c r="G128" t="s">
        <v>412</v>
      </c>
      <c r="H128" t="s">
        <v>416</v>
      </c>
      <c r="I128">
        <v>1</v>
      </c>
      <c r="J128" t="str">
        <f t="shared" si="55"/>
        <v/>
      </c>
      <c r="K128" t="str">
        <f t="shared" ca="1" si="56"/>
        <v>it</v>
      </c>
      <c r="L128" t="s">
        <v>412</v>
      </c>
      <c r="M128" t="s">
        <v>417</v>
      </c>
      <c r="N128">
        <v>1</v>
      </c>
      <c r="O128">
        <v>474</v>
      </c>
      <c r="P128">
        <f t="shared" si="40"/>
        <v>474</v>
      </c>
      <c r="Q128" t="str">
        <f t="shared" ca="1" si="42"/>
        <v>it</v>
      </c>
      <c r="R128" t="str">
        <f t="shared" si="43"/>
        <v>Equip001001</v>
      </c>
      <c r="S128">
        <f t="shared" si="44"/>
        <v>1</v>
      </c>
      <c r="T128" t="str">
        <f t="shared" ca="1" si="45"/>
        <v>it</v>
      </c>
      <c r="U128" t="str">
        <f t="shared" si="46"/>
        <v>Equip002001</v>
      </c>
      <c r="V128">
        <f t="shared" si="47"/>
        <v>1</v>
      </c>
      <c r="W12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X128" t="str">
        <f t="shared" ca="1" si="41"/>
        <v>{"num":5,"diff":7,"tp1":"it","vl1":"Equip001001","cn1":1,"tp2":"it","vl2":"Equip002001","cn2":1,"key":474}</v>
      </c>
      <c r="Y128">
        <f t="shared" ca="1" si="49"/>
        <v>106</v>
      </c>
      <c r="Z128">
        <f t="shared" ca="1" si="50"/>
        <v>10454</v>
      </c>
      <c r="AA128">
        <f t="shared" ca="1" si="51"/>
        <v>0</v>
      </c>
      <c r="AB12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AC128">
        <f t="shared" ca="1" si="53"/>
        <v>0</v>
      </c>
    </row>
    <row r="129" spans="1:29">
      <c r="A129">
        <f t="shared" si="59"/>
        <v>5</v>
      </c>
      <c r="B129" t="str">
        <f>VLOOKUP(A129,BossBattleTable!$A:$C,MATCH(BossBattleTable!$C$1,BossBattleTable!$A$1:$C$1,0),0)</f>
        <v>RobotSphere</v>
      </c>
      <c r="C129">
        <f t="shared" ca="1" si="39"/>
        <v>8</v>
      </c>
      <c r="D129">
        <f t="shared" si="57"/>
        <v>5</v>
      </c>
      <c r="E129">
        <f t="shared" ca="1" si="58"/>
        <v>8</v>
      </c>
      <c r="F129" t="str">
        <f t="shared" ca="1" si="54"/>
        <v>cu</v>
      </c>
      <c r="G129" t="s">
        <v>402</v>
      </c>
      <c r="H129" t="s">
        <v>191</v>
      </c>
      <c r="I129">
        <v>30</v>
      </c>
      <c r="J129" t="str">
        <f t="shared" si="55"/>
        <v>에너지너무많음</v>
      </c>
      <c r="K129" t="str">
        <f t="shared" ca="1" si="56"/>
        <v>cu</v>
      </c>
      <c r="L129" t="s">
        <v>402</v>
      </c>
      <c r="M129" t="s">
        <v>375</v>
      </c>
      <c r="N129">
        <v>5000</v>
      </c>
      <c r="O129">
        <v>325</v>
      </c>
      <c r="P129">
        <f t="shared" si="40"/>
        <v>325</v>
      </c>
      <c r="Q129" t="str">
        <f t="shared" ca="1" si="42"/>
        <v>cu</v>
      </c>
      <c r="R129" t="str">
        <f t="shared" si="43"/>
        <v>EN</v>
      </c>
      <c r="S129">
        <f t="shared" si="44"/>
        <v>30</v>
      </c>
      <c r="T129" t="str">
        <f t="shared" ca="1" si="45"/>
        <v>cu</v>
      </c>
      <c r="U129" t="str">
        <f t="shared" si="46"/>
        <v>GO</v>
      </c>
      <c r="V129">
        <f t="shared" si="47"/>
        <v>5000</v>
      </c>
      <c r="W12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X129" t="str">
        <f t="shared" ca="1" si="41"/>
        <v>{"num":5,"diff":8,"tp1":"cu","vl1":"EN","cn1":30,"tp2":"cu","vl2":"GO","cn2":5000,"key":325}</v>
      </c>
      <c r="Y129">
        <f t="shared" ca="1" si="49"/>
        <v>92</v>
      </c>
      <c r="Z129">
        <f t="shared" ca="1" si="50"/>
        <v>10547</v>
      </c>
      <c r="AA129">
        <f t="shared" ca="1" si="51"/>
        <v>0</v>
      </c>
      <c r="AB12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AC129">
        <f t="shared" ca="1" si="53"/>
        <v>0</v>
      </c>
    </row>
    <row r="130" spans="1:29">
      <c r="A130">
        <f t="shared" si="59"/>
        <v>5</v>
      </c>
      <c r="B130" t="str">
        <f>VLOOKUP(A130,BossBattleTable!$A:$C,MATCH(BossBattleTable!$C$1,BossBattleTable!$A$1:$C$1,0),0)</f>
        <v>RobotSphere</v>
      </c>
      <c r="C130">
        <f t="shared" ref="C130:C193" ca="1" si="60">IF(A130&lt;&gt;OFFSET(A130,-1,0),1,OFFSET(C130,-1,0)+1)</f>
        <v>9</v>
      </c>
      <c r="D130">
        <f t="shared" si="57"/>
        <v>5</v>
      </c>
      <c r="E130">
        <f t="shared" ca="1" si="58"/>
        <v>9</v>
      </c>
      <c r="F130" t="str">
        <f t="shared" ca="1" si="54"/>
        <v>it</v>
      </c>
      <c r="G130" t="s">
        <v>412</v>
      </c>
      <c r="H130" t="s">
        <v>415</v>
      </c>
      <c r="I130">
        <v>1</v>
      </c>
      <c r="J130" t="str">
        <f t="shared" si="55"/>
        <v/>
      </c>
      <c r="K130" t="str">
        <f t="shared" ca="1" si="56"/>
        <v/>
      </c>
      <c r="O130">
        <v>899</v>
      </c>
      <c r="P130">
        <f t="shared" si="40"/>
        <v>899</v>
      </c>
      <c r="Q130" t="str">
        <f t="shared" ca="1" si="42"/>
        <v>it</v>
      </c>
      <c r="R130" t="str">
        <f t="shared" si="43"/>
        <v>Equip000001</v>
      </c>
      <c r="S130">
        <f t="shared" si="44"/>
        <v>1</v>
      </c>
      <c r="T130" t="str">
        <f t="shared" ca="1" si="45"/>
        <v/>
      </c>
      <c r="U130" t="str">
        <f t="shared" si="46"/>
        <v/>
      </c>
      <c r="V130" t="str">
        <f t="shared" si="47"/>
        <v/>
      </c>
      <c r="W13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X130" t="str">
        <f t="shared" ca="1" si="41"/>
        <v>{"num":5,"diff":9,"tp1":"it","vl1":"Equip000001","cn1":1,"key":899}</v>
      </c>
      <c r="Y130">
        <f t="shared" ca="1" si="49"/>
        <v>67</v>
      </c>
      <c r="Z130">
        <f t="shared" ca="1" si="50"/>
        <v>10615</v>
      </c>
      <c r="AA130">
        <f t="shared" ca="1" si="51"/>
        <v>0</v>
      </c>
      <c r="AB13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AC130">
        <f t="shared" ca="1" si="53"/>
        <v>0</v>
      </c>
    </row>
    <row r="131" spans="1:29">
      <c r="A131">
        <f t="shared" si="59"/>
        <v>5</v>
      </c>
      <c r="B131" t="str">
        <f>VLOOKUP(A131,BossBattleTable!$A:$C,MATCH(BossBattleTable!$C$1,BossBattleTable!$A$1:$C$1,0),0)</f>
        <v>RobotSphere</v>
      </c>
      <c r="C131">
        <f t="shared" ca="1" si="60"/>
        <v>10</v>
      </c>
      <c r="D131">
        <f t="shared" si="57"/>
        <v>5</v>
      </c>
      <c r="E131">
        <f t="shared" ca="1" si="58"/>
        <v>10</v>
      </c>
      <c r="F131" t="str">
        <f t="shared" ca="1" si="54"/>
        <v>cu</v>
      </c>
      <c r="G131" t="s">
        <v>402</v>
      </c>
      <c r="H131" t="s">
        <v>108</v>
      </c>
      <c r="I131">
        <v>5</v>
      </c>
      <c r="J131" t="str">
        <f t="shared" si="55"/>
        <v/>
      </c>
      <c r="K131" t="str">
        <f t="shared" ca="1" si="56"/>
        <v/>
      </c>
      <c r="O131">
        <v>569</v>
      </c>
      <c r="P131">
        <f t="shared" ref="P131:P194" si="61">O131</f>
        <v>569</v>
      </c>
      <c r="Q131" t="str">
        <f t="shared" ca="1" si="42"/>
        <v>cu</v>
      </c>
      <c r="R131" t="str">
        <f t="shared" si="43"/>
        <v>DI</v>
      </c>
      <c r="S131">
        <f t="shared" si="44"/>
        <v>5</v>
      </c>
      <c r="T131" t="str">
        <f t="shared" ca="1" si="45"/>
        <v/>
      </c>
      <c r="U131" t="str">
        <f t="shared" si="46"/>
        <v/>
      </c>
      <c r="V131" t="str">
        <f t="shared" si="47"/>
        <v/>
      </c>
      <c r="W13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X131" t="str">
        <f t="shared" ref="X131:X194" ca="1" si="62">"{"""&amp;D$1&amp;""":"&amp;D131
&amp;","""&amp;E$1&amp;""":"&amp;E131
&amp;","""&amp;F$1&amp;""":"""&amp;F131&amp;""""
&amp;","""&amp;H$1&amp;""":"""&amp;H131&amp;""""
&amp;","""&amp;I$1&amp;""":"&amp;I131
&amp;IF(LEN(K131)=0,"",","""&amp;K$1&amp;""":"""&amp;K131&amp;"""")
&amp;IF(LEN(M131)=0,"",","""&amp;M$1&amp;""":"""&amp;M131&amp;"""")
&amp;IF(LEN(N131)=0,"",","""&amp;N$1&amp;""":"&amp;N131)
&amp;","""&amp;O$1&amp;""":"&amp;O131&amp;"}"</f>
        <v>{"num":5,"diff":10,"tp1":"cu","vl1":"DI","cn1":5,"key":569}</v>
      </c>
      <c r="Y131">
        <f t="shared" ca="1" si="49"/>
        <v>59</v>
      </c>
      <c r="Z131">
        <f t="shared" ca="1" si="50"/>
        <v>10675</v>
      </c>
      <c r="AA131">
        <f t="shared" ca="1" si="51"/>
        <v>0</v>
      </c>
      <c r="AB13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AC131">
        <f t="shared" ca="1" si="53"/>
        <v>0</v>
      </c>
    </row>
    <row r="132" spans="1:29">
      <c r="A132">
        <f t="shared" si="59"/>
        <v>5</v>
      </c>
      <c r="B132" t="str">
        <f>VLOOKUP(A132,BossBattleTable!$A:$C,MATCH(BossBattleTable!$C$1,BossBattleTable!$A$1:$C$1,0),0)</f>
        <v>RobotSphere</v>
      </c>
      <c r="C132">
        <f t="shared" ca="1" si="60"/>
        <v>11</v>
      </c>
      <c r="D132">
        <f t="shared" si="57"/>
        <v>5</v>
      </c>
      <c r="E132">
        <f t="shared" ca="1" si="58"/>
        <v>11</v>
      </c>
      <c r="F132" t="str">
        <f t="shared" ca="1" si="54"/>
        <v>it</v>
      </c>
      <c r="G132" t="s">
        <v>412</v>
      </c>
      <c r="H132" t="s">
        <v>416</v>
      </c>
      <c r="I132">
        <v>1</v>
      </c>
      <c r="J132" t="str">
        <f t="shared" si="55"/>
        <v/>
      </c>
      <c r="K132" t="str">
        <f t="shared" ca="1" si="56"/>
        <v>it</v>
      </c>
      <c r="L132" t="s">
        <v>412</v>
      </c>
      <c r="M132" t="s">
        <v>417</v>
      </c>
      <c r="N132">
        <v>1</v>
      </c>
      <c r="O132">
        <v>119</v>
      </c>
      <c r="P132">
        <f t="shared" si="61"/>
        <v>119</v>
      </c>
      <c r="Q132" t="str">
        <f t="shared" ref="Q132:Q195" ca="1" si="63">IF(LEN(F132)=0,"",F132)</f>
        <v>it</v>
      </c>
      <c r="R132" t="str">
        <f t="shared" ref="R132:R195" si="64">IF(LEN(H132)=0,"",H132)</f>
        <v>Equip001001</v>
      </c>
      <c r="S132">
        <f t="shared" ref="S132:S195" si="65">IF(LEN(I132)=0,"",I132)</f>
        <v>1</v>
      </c>
      <c r="T132" t="str">
        <f t="shared" ref="T132:T195" ca="1" si="66">IF(LEN(K132)=0,"",K132)</f>
        <v>it</v>
      </c>
      <c r="U132" t="str">
        <f t="shared" ref="U132:U195" si="67">IF(LEN(M132)=0,"",M132)</f>
        <v>Equip002001</v>
      </c>
      <c r="V132">
        <f t="shared" ref="V132:V195" si="68">IF(LEN(N132)=0,"",N132)</f>
        <v>1</v>
      </c>
      <c r="W132" t="str">
        <f t="shared" ref="W132:W195" ca="1" si="69">IF(ROW()=2,X132,OFFSET(W132,-1,0)&amp;IF(LEN(X132)=0,"",","&amp;X132))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X132" t="str">
        <f t="shared" ca="1" si="62"/>
        <v>{"num":5,"diff":11,"tp1":"it","vl1":"Equip001001","cn1":1,"tp2":"it","vl2":"Equip002001","cn2":1,"key":119}</v>
      </c>
      <c r="Y132">
        <f t="shared" ref="Y132:Y195" ca="1" si="70">LEN(X132)</f>
        <v>107</v>
      </c>
      <c r="Z132">
        <f t="shared" ref="Z132:Z195" ca="1" si="71">IF(ROW()=2,Y132,
IF(OFFSET(Z132,-1,0)+Y132+1&gt;32767,Y132+1,OFFSET(Z132,-1,0)+Y132+1))</f>
        <v>10783</v>
      </c>
      <c r="AA132">
        <f t="shared" ref="AA132:AA195" ca="1" si="72">IF(ROW()=2,AC132,OFFSET(AA132,-1,0)+AC132)</f>
        <v>0</v>
      </c>
      <c r="AB132" t="str">
        <f t="shared" ref="AB132:AB195" ca="1" si="73">IF(ROW()=2,X132,
IF(OFFSET(Z132,-1,0)+Y132+1&gt;32767,","&amp;X132,OFFSET(AB132,-1,0)&amp;IF(LEN(X132)=0,"",","&amp;X132)))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AC132">
        <f t="shared" ref="AC132:AC195" ca="1" si="74">IF(Z132&gt;OFFSET(Z132,1,0),1,0)</f>
        <v>0</v>
      </c>
    </row>
    <row r="133" spans="1:29">
      <c r="A133">
        <f t="shared" si="59"/>
        <v>5</v>
      </c>
      <c r="B133" t="str">
        <f>VLOOKUP(A133,BossBattleTable!$A:$C,MATCH(BossBattleTable!$C$1,BossBattleTable!$A$1:$C$1,0),0)</f>
        <v>RobotSphere</v>
      </c>
      <c r="C133">
        <f t="shared" ca="1" si="60"/>
        <v>12</v>
      </c>
      <c r="D133">
        <f t="shared" si="57"/>
        <v>5</v>
      </c>
      <c r="E133">
        <f t="shared" ca="1" si="58"/>
        <v>12</v>
      </c>
      <c r="F133" t="str">
        <f t="shared" ca="1" si="54"/>
        <v>cu</v>
      </c>
      <c r="G133" t="s">
        <v>402</v>
      </c>
      <c r="H133" t="s">
        <v>191</v>
      </c>
      <c r="I133">
        <v>30</v>
      </c>
      <c r="J133" t="str">
        <f t="shared" si="55"/>
        <v>에너지너무많음</v>
      </c>
      <c r="K133" t="str">
        <f t="shared" ca="1" si="56"/>
        <v>cu</v>
      </c>
      <c r="L133" t="s">
        <v>402</v>
      </c>
      <c r="M133" t="s">
        <v>375</v>
      </c>
      <c r="N133">
        <v>5000</v>
      </c>
      <c r="O133">
        <v>236</v>
      </c>
      <c r="P133">
        <f t="shared" si="61"/>
        <v>236</v>
      </c>
      <c r="Q133" t="str">
        <f t="shared" ca="1" si="63"/>
        <v>cu</v>
      </c>
      <c r="R133" t="str">
        <f t="shared" si="64"/>
        <v>EN</v>
      </c>
      <c r="S133">
        <f t="shared" si="65"/>
        <v>30</v>
      </c>
      <c r="T133" t="str">
        <f t="shared" ca="1" si="66"/>
        <v>cu</v>
      </c>
      <c r="U133" t="str">
        <f t="shared" si="67"/>
        <v>GO</v>
      </c>
      <c r="V133">
        <f t="shared" si="68"/>
        <v>5000</v>
      </c>
      <c r="W13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X133" t="str">
        <f t="shared" ca="1" si="62"/>
        <v>{"num":5,"diff":12,"tp1":"cu","vl1":"EN","cn1":30,"tp2":"cu","vl2":"GO","cn2":5000,"key":236}</v>
      </c>
      <c r="Y133">
        <f t="shared" ca="1" si="70"/>
        <v>93</v>
      </c>
      <c r="Z133">
        <f t="shared" ca="1" si="71"/>
        <v>10877</v>
      </c>
      <c r="AA133">
        <f t="shared" ca="1" si="72"/>
        <v>0</v>
      </c>
      <c r="AB13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AC133">
        <f t="shared" ca="1" si="74"/>
        <v>0</v>
      </c>
    </row>
    <row r="134" spans="1:29">
      <c r="A134">
        <f t="shared" si="59"/>
        <v>5</v>
      </c>
      <c r="B134" t="str">
        <f>VLOOKUP(A134,BossBattleTable!$A:$C,MATCH(BossBattleTable!$C$1,BossBattleTable!$A$1:$C$1,0),0)</f>
        <v>RobotSphere</v>
      </c>
      <c r="C134">
        <f t="shared" ca="1" si="60"/>
        <v>13</v>
      </c>
      <c r="D134">
        <f t="shared" si="57"/>
        <v>5</v>
      </c>
      <c r="E134">
        <f t="shared" ca="1" si="58"/>
        <v>13</v>
      </c>
      <c r="F134" t="str">
        <f t="shared" ref="F134:F197" ca="1" si="75">IF(ISBLANK(G134),"",
VLOOKUP(G134,OFFSET(INDIRECT("$A:$B"),0,MATCH(G$1&amp;"_Verify",INDIRECT("$1:$1"),0)-1),2,0)
)</f>
        <v>it</v>
      </c>
      <c r="G134" t="s">
        <v>412</v>
      </c>
      <c r="H134" t="s">
        <v>415</v>
      </c>
      <c r="I134">
        <v>1</v>
      </c>
      <c r="J134" t="str">
        <f t="shared" ref="J134:J197" si="76">IF(G134="장비1상자",
  IF(OR(H134&gt;3,I134&gt;5),"장비이상",""),
IF(H134="GO",
  IF(I134&lt;100,"골드이상",""),
IF(H134="EN",
  IF(I134&gt;29,"에너지너무많음",
  IF(I134&gt;9,"에너지다소많음","")),"")))</f>
        <v/>
      </c>
      <c r="K134" t="str">
        <f t="shared" ref="K134:K197" ca="1" si="77">IF(ISBLANK(L134),"",
VLOOKUP(L134,OFFSET(INDIRECT("$A:$B"),0,MATCH(L$1&amp;"_Verify",INDIRECT("$1:$1"),0)-1),2,0)
)</f>
        <v/>
      </c>
      <c r="O134">
        <v>936</v>
      </c>
      <c r="P134">
        <f t="shared" si="61"/>
        <v>936</v>
      </c>
      <c r="Q134" t="str">
        <f t="shared" ca="1" si="63"/>
        <v>it</v>
      </c>
      <c r="R134" t="str">
        <f t="shared" si="64"/>
        <v>Equip000001</v>
      </c>
      <c r="S134">
        <f t="shared" si="65"/>
        <v>1</v>
      </c>
      <c r="T134" t="str">
        <f t="shared" ca="1" si="66"/>
        <v/>
      </c>
      <c r="U134" t="str">
        <f t="shared" si="67"/>
        <v/>
      </c>
      <c r="V134" t="str">
        <f t="shared" si="68"/>
        <v/>
      </c>
      <c r="W13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X134" t="str">
        <f t="shared" ca="1" si="62"/>
        <v>{"num":5,"diff":13,"tp1":"it","vl1":"Equip000001","cn1":1,"key":936}</v>
      </c>
      <c r="Y134">
        <f t="shared" ca="1" si="70"/>
        <v>68</v>
      </c>
      <c r="Z134">
        <f t="shared" ca="1" si="71"/>
        <v>10946</v>
      </c>
      <c r="AA134">
        <f t="shared" ca="1" si="72"/>
        <v>0</v>
      </c>
      <c r="AB13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AC134">
        <f t="shared" ca="1" si="74"/>
        <v>0</v>
      </c>
    </row>
    <row r="135" spans="1:29">
      <c r="A135">
        <f t="shared" si="59"/>
        <v>5</v>
      </c>
      <c r="B135" t="str">
        <f>VLOOKUP(A135,BossBattleTable!$A:$C,MATCH(BossBattleTable!$C$1,BossBattleTable!$A$1:$C$1,0),0)</f>
        <v>RobotSphere</v>
      </c>
      <c r="C135">
        <f t="shared" ca="1" si="60"/>
        <v>14</v>
      </c>
      <c r="D135">
        <f t="shared" si="57"/>
        <v>5</v>
      </c>
      <c r="E135">
        <f t="shared" ca="1" si="58"/>
        <v>14</v>
      </c>
      <c r="F135" t="str">
        <f t="shared" ca="1" si="75"/>
        <v>cu</v>
      </c>
      <c r="G135" t="s">
        <v>402</v>
      </c>
      <c r="H135" t="s">
        <v>108</v>
      </c>
      <c r="I135">
        <v>5</v>
      </c>
      <c r="J135" t="str">
        <f t="shared" si="76"/>
        <v/>
      </c>
      <c r="K135" t="str">
        <f t="shared" ca="1" si="77"/>
        <v/>
      </c>
      <c r="O135">
        <v>722</v>
      </c>
      <c r="P135">
        <f t="shared" si="61"/>
        <v>722</v>
      </c>
      <c r="Q135" t="str">
        <f t="shared" ca="1" si="63"/>
        <v>cu</v>
      </c>
      <c r="R135" t="str">
        <f t="shared" si="64"/>
        <v>DI</v>
      </c>
      <c r="S135">
        <f t="shared" si="65"/>
        <v>5</v>
      </c>
      <c r="T135" t="str">
        <f t="shared" ca="1" si="66"/>
        <v/>
      </c>
      <c r="U135" t="str">
        <f t="shared" si="67"/>
        <v/>
      </c>
      <c r="V135" t="str">
        <f t="shared" si="68"/>
        <v/>
      </c>
      <c r="W13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X135" t="str">
        <f t="shared" ca="1" si="62"/>
        <v>{"num":5,"diff":14,"tp1":"cu","vl1":"DI","cn1":5,"key":722}</v>
      </c>
      <c r="Y135">
        <f t="shared" ca="1" si="70"/>
        <v>59</v>
      </c>
      <c r="Z135">
        <f t="shared" ca="1" si="71"/>
        <v>11006</v>
      </c>
      <c r="AA135">
        <f t="shared" ca="1" si="72"/>
        <v>0</v>
      </c>
      <c r="AB13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AC135">
        <f t="shared" ca="1" si="74"/>
        <v>0</v>
      </c>
    </row>
    <row r="136" spans="1:29">
      <c r="A136">
        <f t="shared" si="59"/>
        <v>5</v>
      </c>
      <c r="B136" t="str">
        <f>VLOOKUP(A136,BossBattleTable!$A:$C,MATCH(BossBattleTable!$C$1,BossBattleTable!$A$1:$C$1,0),0)</f>
        <v>RobotSphere</v>
      </c>
      <c r="C136">
        <f t="shared" ca="1" si="60"/>
        <v>15</v>
      </c>
      <c r="D136">
        <f t="shared" si="57"/>
        <v>5</v>
      </c>
      <c r="E136">
        <f t="shared" ca="1" si="58"/>
        <v>15</v>
      </c>
      <c r="F136" t="str">
        <f t="shared" ca="1" si="75"/>
        <v>it</v>
      </c>
      <c r="G136" t="s">
        <v>412</v>
      </c>
      <c r="H136" t="s">
        <v>416</v>
      </c>
      <c r="I136">
        <v>1</v>
      </c>
      <c r="J136" t="str">
        <f t="shared" si="76"/>
        <v/>
      </c>
      <c r="K136" t="str">
        <f t="shared" ca="1" si="77"/>
        <v>it</v>
      </c>
      <c r="L136" t="s">
        <v>412</v>
      </c>
      <c r="M136" t="s">
        <v>417</v>
      </c>
      <c r="N136">
        <v>1</v>
      </c>
      <c r="O136">
        <v>839</v>
      </c>
      <c r="P136">
        <f t="shared" si="61"/>
        <v>839</v>
      </c>
      <c r="Q136" t="str">
        <f t="shared" ca="1" si="63"/>
        <v>it</v>
      </c>
      <c r="R136" t="str">
        <f t="shared" si="64"/>
        <v>Equip001001</v>
      </c>
      <c r="S136">
        <f t="shared" si="65"/>
        <v>1</v>
      </c>
      <c r="T136" t="str">
        <f t="shared" ca="1" si="66"/>
        <v>it</v>
      </c>
      <c r="U136" t="str">
        <f t="shared" si="67"/>
        <v>Equip002001</v>
      </c>
      <c r="V136">
        <f t="shared" si="68"/>
        <v>1</v>
      </c>
      <c r="W13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X136" t="str">
        <f t="shared" ca="1" si="62"/>
        <v>{"num":5,"diff":15,"tp1":"it","vl1":"Equip001001","cn1":1,"tp2":"it","vl2":"Equip002001","cn2":1,"key":839}</v>
      </c>
      <c r="Y136">
        <f t="shared" ca="1" si="70"/>
        <v>107</v>
      </c>
      <c r="Z136">
        <f t="shared" ca="1" si="71"/>
        <v>11114</v>
      </c>
      <c r="AA136">
        <f t="shared" ca="1" si="72"/>
        <v>0</v>
      </c>
      <c r="AB13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AC136">
        <f t="shared" ca="1" si="74"/>
        <v>0</v>
      </c>
    </row>
    <row r="137" spans="1:29">
      <c r="A137">
        <f t="shared" si="59"/>
        <v>5</v>
      </c>
      <c r="B137" t="str">
        <f>VLOOKUP(A137,BossBattleTable!$A:$C,MATCH(BossBattleTable!$C$1,BossBattleTable!$A$1:$C$1,0),0)</f>
        <v>RobotSphere</v>
      </c>
      <c r="C137">
        <f t="shared" ca="1" si="60"/>
        <v>16</v>
      </c>
      <c r="D137">
        <f t="shared" si="57"/>
        <v>5</v>
      </c>
      <c r="E137">
        <f t="shared" ca="1" si="58"/>
        <v>16</v>
      </c>
      <c r="F137" t="str">
        <f t="shared" ca="1" si="75"/>
        <v>cu</v>
      </c>
      <c r="G137" t="s">
        <v>402</v>
      </c>
      <c r="H137" t="s">
        <v>191</v>
      </c>
      <c r="I137">
        <v>30</v>
      </c>
      <c r="J137" t="str">
        <f t="shared" si="76"/>
        <v>에너지너무많음</v>
      </c>
      <c r="K137" t="str">
        <f t="shared" ca="1" si="77"/>
        <v>cu</v>
      </c>
      <c r="L137" t="s">
        <v>402</v>
      </c>
      <c r="M137" t="s">
        <v>375</v>
      </c>
      <c r="N137">
        <v>5000</v>
      </c>
      <c r="O137">
        <v>637</v>
      </c>
      <c r="P137">
        <f t="shared" si="61"/>
        <v>637</v>
      </c>
      <c r="Q137" t="str">
        <f t="shared" ca="1" si="63"/>
        <v>cu</v>
      </c>
      <c r="R137" t="str">
        <f t="shared" si="64"/>
        <v>EN</v>
      </c>
      <c r="S137">
        <f t="shared" si="65"/>
        <v>30</v>
      </c>
      <c r="T137" t="str">
        <f t="shared" ca="1" si="66"/>
        <v>cu</v>
      </c>
      <c r="U137" t="str">
        <f t="shared" si="67"/>
        <v>GO</v>
      </c>
      <c r="V137">
        <f t="shared" si="68"/>
        <v>5000</v>
      </c>
      <c r="W13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X137" t="str">
        <f t="shared" ca="1" si="62"/>
        <v>{"num":5,"diff":16,"tp1":"cu","vl1":"EN","cn1":30,"tp2":"cu","vl2":"GO","cn2":5000,"key":637}</v>
      </c>
      <c r="Y137">
        <f t="shared" ca="1" si="70"/>
        <v>93</v>
      </c>
      <c r="Z137">
        <f t="shared" ca="1" si="71"/>
        <v>11208</v>
      </c>
      <c r="AA137">
        <f t="shared" ca="1" si="72"/>
        <v>0</v>
      </c>
      <c r="AB13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AC137">
        <f t="shared" ca="1" si="74"/>
        <v>0</v>
      </c>
    </row>
    <row r="138" spans="1:29">
      <c r="A138">
        <f t="shared" si="59"/>
        <v>5</v>
      </c>
      <c r="B138" t="str">
        <f>VLOOKUP(A138,BossBattleTable!$A:$C,MATCH(BossBattleTable!$C$1,BossBattleTable!$A$1:$C$1,0),0)</f>
        <v>RobotSphere</v>
      </c>
      <c r="C138">
        <f t="shared" ca="1" si="60"/>
        <v>17</v>
      </c>
      <c r="D138">
        <f t="shared" si="57"/>
        <v>5</v>
      </c>
      <c r="E138">
        <f t="shared" ca="1" si="58"/>
        <v>17</v>
      </c>
      <c r="F138" t="str">
        <f t="shared" ca="1" si="75"/>
        <v>it</v>
      </c>
      <c r="G138" t="s">
        <v>412</v>
      </c>
      <c r="H138" t="s">
        <v>415</v>
      </c>
      <c r="I138">
        <v>1</v>
      </c>
      <c r="J138" t="str">
        <f t="shared" si="76"/>
        <v/>
      </c>
      <c r="K138" t="str">
        <f t="shared" ca="1" si="77"/>
        <v/>
      </c>
      <c r="O138">
        <v>639</v>
      </c>
      <c r="P138">
        <f t="shared" si="61"/>
        <v>639</v>
      </c>
      <c r="Q138" t="str">
        <f t="shared" ca="1" si="63"/>
        <v>it</v>
      </c>
      <c r="R138" t="str">
        <f t="shared" si="64"/>
        <v>Equip000001</v>
      </c>
      <c r="S138">
        <f t="shared" si="65"/>
        <v>1</v>
      </c>
      <c r="T138" t="str">
        <f t="shared" ca="1" si="66"/>
        <v/>
      </c>
      <c r="U138" t="str">
        <f t="shared" si="67"/>
        <v/>
      </c>
      <c r="V138" t="str">
        <f t="shared" si="68"/>
        <v/>
      </c>
      <c r="W13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X138" t="str">
        <f t="shared" ca="1" si="62"/>
        <v>{"num":5,"diff":17,"tp1":"it","vl1":"Equip000001","cn1":1,"key":639}</v>
      </c>
      <c r="Y138">
        <f t="shared" ca="1" si="70"/>
        <v>68</v>
      </c>
      <c r="Z138">
        <f t="shared" ca="1" si="71"/>
        <v>11277</v>
      </c>
      <c r="AA138">
        <f t="shared" ca="1" si="72"/>
        <v>0</v>
      </c>
      <c r="AB13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AC138">
        <f t="shared" ca="1" si="74"/>
        <v>0</v>
      </c>
    </row>
    <row r="139" spans="1:29">
      <c r="A139">
        <f t="shared" si="59"/>
        <v>5</v>
      </c>
      <c r="B139" t="str">
        <f>VLOOKUP(A139,BossBattleTable!$A:$C,MATCH(BossBattleTable!$C$1,BossBattleTable!$A$1:$C$1,0),0)</f>
        <v>RobotSphere</v>
      </c>
      <c r="C139">
        <f t="shared" ca="1" si="60"/>
        <v>18</v>
      </c>
      <c r="D139">
        <f t="shared" si="57"/>
        <v>5</v>
      </c>
      <c r="E139">
        <f t="shared" ca="1" si="58"/>
        <v>18</v>
      </c>
      <c r="F139" t="str">
        <f t="shared" ca="1" si="75"/>
        <v>cu</v>
      </c>
      <c r="G139" t="s">
        <v>402</v>
      </c>
      <c r="H139" t="s">
        <v>108</v>
      </c>
      <c r="I139">
        <v>5</v>
      </c>
      <c r="J139" t="str">
        <f t="shared" si="76"/>
        <v/>
      </c>
      <c r="K139" t="str">
        <f t="shared" ca="1" si="77"/>
        <v/>
      </c>
      <c r="O139">
        <v>226</v>
      </c>
      <c r="P139">
        <f t="shared" si="61"/>
        <v>226</v>
      </c>
      <c r="Q139" t="str">
        <f t="shared" ca="1" si="63"/>
        <v>cu</v>
      </c>
      <c r="R139" t="str">
        <f t="shared" si="64"/>
        <v>DI</v>
      </c>
      <c r="S139">
        <f t="shared" si="65"/>
        <v>5</v>
      </c>
      <c r="T139" t="str">
        <f t="shared" ca="1" si="66"/>
        <v/>
      </c>
      <c r="U139" t="str">
        <f t="shared" si="67"/>
        <v/>
      </c>
      <c r="V139" t="str">
        <f t="shared" si="68"/>
        <v/>
      </c>
      <c r="W13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X139" t="str">
        <f t="shared" ca="1" si="62"/>
        <v>{"num":5,"diff":18,"tp1":"cu","vl1":"DI","cn1":5,"key":226}</v>
      </c>
      <c r="Y139">
        <f t="shared" ca="1" si="70"/>
        <v>59</v>
      </c>
      <c r="Z139">
        <f t="shared" ca="1" si="71"/>
        <v>11337</v>
      </c>
      <c r="AA139">
        <f t="shared" ca="1" si="72"/>
        <v>0</v>
      </c>
      <c r="AB13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AC139">
        <f t="shared" ca="1" si="74"/>
        <v>0</v>
      </c>
    </row>
    <row r="140" spans="1:29">
      <c r="A140">
        <f t="shared" si="59"/>
        <v>5</v>
      </c>
      <c r="B140" t="str">
        <f>VLOOKUP(A140,BossBattleTable!$A:$C,MATCH(BossBattleTable!$C$1,BossBattleTable!$A$1:$C$1,0),0)</f>
        <v>RobotSphere</v>
      </c>
      <c r="C140">
        <f t="shared" ca="1" si="60"/>
        <v>19</v>
      </c>
      <c r="D140">
        <f t="shared" si="57"/>
        <v>5</v>
      </c>
      <c r="E140">
        <f t="shared" ca="1" si="58"/>
        <v>19</v>
      </c>
      <c r="F140" t="str">
        <f t="shared" ca="1" si="75"/>
        <v>it</v>
      </c>
      <c r="G140" t="s">
        <v>412</v>
      </c>
      <c r="H140" t="s">
        <v>416</v>
      </c>
      <c r="I140">
        <v>1</v>
      </c>
      <c r="J140" t="str">
        <f t="shared" si="76"/>
        <v/>
      </c>
      <c r="K140" t="str">
        <f t="shared" ca="1" si="77"/>
        <v>it</v>
      </c>
      <c r="L140" t="s">
        <v>412</v>
      </c>
      <c r="M140" t="s">
        <v>417</v>
      </c>
      <c r="N140">
        <v>1</v>
      </c>
      <c r="O140">
        <v>405</v>
      </c>
      <c r="P140">
        <f t="shared" si="61"/>
        <v>405</v>
      </c>
      <c r="Q140" t="str">
        <f t="shared" ca="1" si="63"/>
        <v>it</v>
      </c>
      <c r="R140" t="str">
        <f t="shared" si="64"/>
        <v>Equip001001</v>
      </c>
      <c r="S140">
        <f t="shared" si="65"/>
        <v>1</v>
      </c>
      <c r="T140" t="str">
        <f t="shared" ca="1" si="66"/>
        <v>it</v>
      </c>
      <c r="U140" t="str">
        <f t="shared" si="67"/>
        <v>Equip002001</v>
      </c>
      <c r="V140">
        <f t="shared" si="68"/>
        <v>1</v>
      </c>
      <c r="W14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X140" t="str">
        <f t="shared" ca="1" si="62"/>
        <v>{"num":5,"diff":19,"tp1":"it","vl1":"Equip001001","cn1":1,"tp2":"it","vl2":"Equip002001","cn2":1,"key":405}</v>
      </c>
      <c r="Y140">
        <f t="shared" ca="1" si="70"/>
        <v>107</v>
      </c>
      <c r="Z140">
        <f t="shared" ca="1" si="71"/>
        <v>11445</v>
      </c>
      <c r="AA140">
        <f t="shared" ca="1" si="72"/>
        <v>0</v>
      </c>
      <c r="AB14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AC140">
        <f t="shared" ca="1" si="74"/>
        <v>0</v>
      </c>
    </row>
    <row r="141" spans="1:29">
      <c r="A141">
        <f t="shared" si="59"/>
        <v>5</v>
      </c>
      <c r="B141" t="str">
        <f>VLOOKUP(A141,BossBattleTable!$A:$C,MATCH(BossBattleTable!$C$1,BossBattleTable!$A$1:$C$1,0),0)</f>
        <v>RobotSphere</v>
      </c>
      <c r="C141">
        <f t="shared" ca="1" si="60"/>
        <v>20</v>
      </c>
      <c r="D141">
        <f t="shared" si="57"/>
        <v>5</v>
      </c>
      <c r="E141">
        <f t="shared" ca="1" si="58"/>
        <v>20</v>
      </c>
      <c r="F141" t="str">
        <f t="shared" ca="1" si="75"/>
        <v>cu</v>
      </c>
      <c r="G141" t="s">
        <v>402</v>
      </c>
      <c r="H141" t="s">
        <v>191</v>
      </c>
      <c r="I141">
        <v>30</v>
      </c>
      <c r="J141" t="str">
        <f t="shared" si="76"/>
        <v>에너지너무많음</v>
      </c>
      <c r="K141" t="str">
        <f t="shared" ca="1" si="77"/>
        <v>cu</v>
      </c>
      <c r="L141" t="s">
        <v>402</v>
      </c>
      <c r="M141" t="s">
        <v>375</v>
      </c>
      <c r="N141">
        <v>5000</v>
      </c>
      <c r="O141">
        <v>897</v>
      </c>
      <c r="P141">
        <f t="shared" si="61"/>
        <v>897</v>
      </c>
      <c r="Q141" t="str">
        <f t="shared" ca="1" si="63"/>
        <v>cu</v>
      </c>
      <c r="R141" t="str">
        <f t="shared" si="64"/>
        <v>EN</v>
      </c>
      <c r="S141">
        <f t="shared" si="65"/>
        <v>30</v>
      </c>
      <c r="T141" t="str">
        <f t="shared" ca="1" si="66"/>
        <v>cu</v>
      </c>
      <c r="U141" t="str">
        <f t="shared" si="67"/>
        <v>GO</v>
      </c>
      <c r="V141">
        <f t="shared" si="68"/>
        <v>5000</v>
      </c>
      <c r="W14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X141" t="str">
        <f t="shared" ca="1" si="62"/>
        <v>{"num":5,"diff":20,"tp1":"cu","vl1":"EN","cn1":30,"tp2":"cu","vl2":"GO","cn2":5000,"key":897}</v>
      </c>
      <c r="Y141">
        <f t="shared" ca="1" si="70"/>
        <v>93</v>
      </c>
      <c r="Z141">
        <f t="shared" ca="1" si="71"/>
        <v>11539</v>
      </c>
      <c r="AA141">
        <f t="shared" ca="1" si="72"/>
        <v>0</v>
      </c>
      <c r="AB14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AC141">
        <f t="shared" ca="1" si="74"/>
        <v>0</v>
      </c>
    </row>
    <row r="142" spans="1:29">
      <c r="A142">
        <f t="shared" si="59"/>
        <v>5</v>
      </c>
      <c r="B142" t="str">
        <f>VLOOKUP(A142,BossBattleTable!$A:$C,MATCH(BossBattleTable!$C$1,BossBattleTable!$A$1:$C$1,0),0)</f>
        <v>RobotSphere</v>
      </c>
      <c r="C142">
        <f t="shared" ca="1" si="60"/>
        <v>21</v>
      </c>
      <c r="D142">
        <f t="shared" si="57"/>
        <v>5</v>
      </c>
      <c r="E142">
        <f t="shared" ca="1" si="58"/>
        <v>21</v>
      </c>
      <c r="F142" t="str">
        <f t="shared" ca="1" si="75"/>
        <v>it</v>
      </c>
      <c r="G142" t="s">
        <v>412</v>
      </c>
      <c r="H142" t="s">
        <v>415</v>
      </c>
      <c r="I142">
        <v>1</v>
      </c>
      <c r="J142" t="str">
        <f t="shared" si="76"/>
        <v/>
      </c>
      <c r="K142" t="str">
        <f t="shared" ca="1" si="77"/>
        <v/>
      </c>
      <c r="O142">
        <v>344</v>
      </c>
      <c r="P142">
        <f t="shared" si="61"/>
        <v>344</v>
      </c>
      <c r="Q142" t="str">
        <f t="shared" ca="1" si="63"/>
        <v>it</v>
      </c>
      <c r="R142" t="str">
        <f t="shared" si="64"/>
        <v>Equip000001</v>
      </c>
      <c r="S142">
        <f t="shared" si="65"/>
        <v>1</v>
      </c>
      <c r="T142" t="str">
        <f t="shared" ca="1" si="66"/>
        <v/>
      </c>
      <c r="U142" t="str">
        <f t="shared" si="67"/>
        <v/>
      </c>
      <c r="V142" t="str">
        <f t="shared" si="68"/>
        <v/>
      </c>
      <c r="W14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X142" t="str">
        <f t="shared" ca="1" si="62"/>
        <v>{"num":5,"diff":21,"tp1":"it","vl1":"Equip000001","cn1":1,"key":344}</v>
      </c>
      <c r="Y142">
        <f t="shared" ca="1" si="70"/>
        <v>68</v>
      </c>
      <c r="Z142">
        <f t="shared" ca="1" si="71"/>
        <v>11608</v>
      </c>
      <c r="AA142">
        <f t="shared" ca="1" si="72"/>
        <v>0</v>
      </c>
      <c r="AB14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AC142">
        <f t="shared" ca="1" si="74"/>
        <v>0</v>
      </c>
    </row>
    <row r="143" spans="1:29">
      <c r="A143">
        <f t="shared" si="59"/>
        <v>5</v>
      </c>
      <c r="B143" t="str">
        <f>VLOOKUP(A143,BossBattleTable!$A:$C,MATCH(BossBattleTable!$C$1,BossBattleTable!$A$1:$C$1,0),0)</f>
        <v>RobotSphere</v>
      </c>
      <c r="C143">
        <f t="shared" ca="1" si="60"/>
        <v>22</v>
      </c>
      <c r="D143">
        <f t="shared" si="57"/>
        <v>5</v>
      </c>
      <c r="E143">
        <f t="shared" ca="1" si="58"/>
        <v>22</v>
      </c>
      <c r="F143" t="str">
        <f t="shared" ca="1" si="75"/>
        <v>cu</v>
      </c>
      <c r="G143" t="s">
        <v>402</v>
      </c>
      <c r="H143" t="s">
        <v>108</v>
      </c>
      <c r="I143">
        <v>5</v>
      </c>
      <c r="J143" t="str">
        <f t="shared" si="76"/>
        <v/>
      </c>
      <c r="K143" t="str">
        <f t="shared" ca="1" si="77"/>
        <v/>
      </c>
      <c r="O143">
        <v>745</v>
      </c>
      <c r="P143">
        <f t="shared" si="61"/>
        <v>745</v>
      </c>
      <c r="Q143" t="str">
        <f t="shared" ca="1" si="63"/>
        <v>cu</v>
      </c>
      <c r="R143" t="str">
        <f t="shared" si="64"/>
        <v>DI</v>
      </c>
      <c r="S143">
        <f t="shared" si="65"/>
        <v>5</v>
      </c>
      <c r="T143" t="str">
        <f t="shared" ca="1" si="66"/>
        <v/>
      </c>
      <c r="U143" t="str">
        <f t="shared" si="67"/>
        <v/>
      </c>
      <c r="V143" t="str">
        <f t="shared" si="68"/>
        <v/>
      </c>
      <c r="W14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X143" t="str">
        <f t="shared" ca="1" si="62"/>
        <v>{"num":5,"diff":22,"tp1":"cu","vl1":"DI","cn1":5,"key":745}</v>
      </c>
      <c r="Y143">
        <f t="shared" ca="1" si="70"/>
        <v>59</v>
      </c>
      <c r="Z143">
        <f t="shared" ca="1" si="71"/>
        <v>11668</v>
      </c>
      <c r="AA143">
        <f t="shared" ca="1" si="72"/>
        <v>0</v>
      </c>
      <c r="AB14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AC143">
        <f t="shared" ca="1" si="74"/>
        <v>0</v>
      </c>
    </row>
    <row r="144" spans="1:29">
      <c r="A144">
        <f t="shared" si="59"/>
        <v>5</v>
      </c>
      <c r="B144" t="str">
        <f>VLOOKUP(A144,BossBattleTable!$A:$C,MATCH(BossBattleTable!$C$1,BossBattleTable!$A$1:$C$1,0),0)</f>
        <v>RobotSphere</v>
      </c>
      <c r="C144">
        <f t="shared" ca="1" si="60"/>
        <v>23</v>
      </c>
      <c r="D144">
        <f t="shared" si="57"/>
        <v>5</v>
      </c>
      <c r="E144">
        <f t="shared" ca="1" si="58"/>
        <v>23</v>
      </c>
      <c r="F144" t="str">
        <f t="shared" ca="1" si="75"/>
        <v>it</v>
      </c>
      <c r="G144" t="s">
        <v>412</v>
      </c>
      <c r="H144" t="s">
        <v>416</v>
      </c>
      <c r="I144">
        <v>1</v>
      </c>
      <c r="J144" t="str">
        <f t="shared" si="76"/>
        <v/>
      </c>
      <c r="K144" t="str">
        <f t="shared" ca="1" si="77"/>
        <v>it</v>
      </c>
      <c r="L144" t="s">
        <v>412</v>
      </c>
      <c r="M144" t="s">
        <v>417</v>
      </c>
      <c r="N144">
        <v>1</v>
      </c>
      <c r="O144">
        <v>139</v>
      </c>
      <c r="P144">
        <f t="shared" si="61"/>
        <v>139</v>
      </c>
      <c r="Q144" t="str">
        <f t="shared" ca="1" si="63"/>
        <v>it</v>
      </c>
      <c r="R144" t="str">
        <f t="shared" si="64"/>
        <v>Equip001001</v>
      </c>
      <c r="S144">
        <f t="shared" si="65"/>
        <v>1</v>
      </c>
      <c r="T144" t="str">
        <f t="shared" ca="1" si="66"/>
        <v>it</v>
      </c>
      <c r="U144" t="str">
        <f t="shared" si="67"/>
        <v>Equip002001</v>
      </c>
      <c r="V144">
        <f t="shared" si="68"/>
        <v>1</v>
      </c>
      <c r="W14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X144" t="str">
        <f t="shared" ca="1" si="62"/>
        <v>{"num":5,"diff":23,"tp1":"it","vl1":"Equip001001","cn1":1,"tp2":"it","vl2":"Equip002001","cn2":1,"key":139}</v>
      </c>
      <c r="Y144">
        <f t="shared" ca="1" si="70"/>
        <v>107</v>
      </c>
      <c r="Z144">
        <f t="shared" ca="1" si="71"/>
        <v>11776</v>
      </c>
      <c r="AA144">
        <f t="shared" ca="1" si="72"/>
        <v>0</v>
      </c>
      <c r="AB14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AC144">
        <f t="shared" ca="1" si="74"/>
        <v>0</v>
      </c>
    </row>
    <row r="145" spans="1:29">
      <c r="A145">
        <f t="shared" si="59"/>
        <v>5</v>
      </c>
      <c r="B145" t="str">
        <f>VLOOKUP(A145,BossBattleTable!$A:$C,MATCH(BossBattleTable!$C$1,BossBattleTable!$A$1:$C$1,0),0)</f>
        <v>RobotSphere</v>
      </c>
      <c r="C145">
        <f t="shared" ca="1" si="60"/>
        <v>24</v>
      </c>
      <c r="D145">
        <f t="shared" si="57"/>
        <v>5</v>
      </c>
      <c r="E145">
        <f t="shared" ca="1" si="58"/>
        <v>24</v>
      </c>
      <c r="F145" t="str">
        <f t="shared" ca="1" si="75"/>
        <v>cu</v>
      </c>
      <c r="G145" t="s">
        <v>402</v>
      </c>
      <c r="H145" t="s">
        <v>191</v>
      </c>
      <c r="I145">
        <v>30</v>
      </c>
      <c r="J145" t="str">
        <f t="shared" si="76"/>
        <v>에너지너무많음</v>
      </c>
      <c r="K145" t="str">
        <f t="shared" ca="1" si="77"/>
        <v>cu</v>
      </c>
      <c r="L145" t="s">
        <v>402</v>
      </c>
      <c r="M145" t="s">
        <v>375</v>
      </c>
      <c r="N145">
        <v>5000</v>
      </c>
      <c r="O145">
        <v>149</v>
      </c>
      <c r="P145">
        <f t="shared" si="61"/>
        <v>149</v>
      </c>
      <c r="Q145" t="str">
        <f t="shared" ca="1" si="63"/>
        <v>cu</v>
      </c>
      <c r="R145" t="str">
        <f t="shared" si="64"/>
        <v>EN</v>
      </c>
      <c r="S145">
        <f t="shared" si="65"/>
        <v>30</v>
      </c>
      <c r="T145" t="str">
        <f t="shared" ca="1" si="66"/>
        <v>cu</v>
      </c>
      <c r="U145" t="str">
        <f t="shared" si="67"/>
        <v>GO</v>
      </c>
      <c r="V145">
        <f t="shared" si="68"/>
        <v>5000</v>
      </c>
      <c r="W14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X145" t="str">
        <f t="shared" ca="1" si="62"/>
        <v>{"num":5,"diff":24,"tp1":"cu","vl1":"EN","cn1":30,"tp2":"cu","vl2":"GO","cn2":5000,"key":149}</v>
      </c>
      <c r="Y145">
        <f t="shared" ca="1" si="70"/>
        <v>93</v>
      </c>
      <c r="Z145">
        <f t="shared" ca="1" si="71"/>
        <v>11870</v>
      </c>
      <c r="AA145">
        <f t="shared" ca="1" si="72"/>
        <v>0</v>
      </c>
      <c r="AB14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AC145">
        <f t="shared" ca="1" si="74"/>
        <v>0</v>
      </c>
    </row>
    <row r="146" spans="1:29">
      <c r="A146">
        <f t="shared" si="59"/>
        <v>5</v>
      </c>
      <c r="B146" t="str">
        <f>VLOOKUP(A146,BossBattleTable!$A:$C,MATCH(BossBattleTable!$C$1,BossBattleTable!$A$1:$C$1,0),0)</f>
        <v>RobotSphere</v>
      </c>
      <c r="C146">
        <f t="shared" ca="1" si="60"/>
        <v>25</v>
      </c>
      <c r="D146">
        <f t="shared" si="57"/>
        <v>5</v>
      </c>
      <c r="E146">
        <f t="shared" ca="1" si="58"/>
        <v>25</v>
      </c>
      <c r="F146" t="str">
        <f t="shared" ca="1" si="75"/>
        <v>it</v>
      </c>
      <c r="G146" t="s">
        <v>412</v>
      </c>
      <c r="H146" t="s">
        <v>415</v>
      </c>
      <c r="I146">
        <v>1</v>
      </c>
      <c r="J146" t="str">
        <f t="shared" si="76"/>
        <v/>
      </c>
      <c r="K146" t="str">
        <f t="shared" ca="1" si="77"/>
        <v/>
      </c>
      <c r="O146">
        <v>889</v>
      </c>
      <c r="P146">
        <f t="shared" si="61"/>
        <v>889</v>
      </c>
      <c r="Q146" t="str">
        <f t="shared" ca="1" si="63"/>
        <v>it</v>
      </c>
      <c r="R146" t="str">
        <f t="shared" si="64"/>
        <v>Equip000001</v>
      </c>
      <c r="S146">
        <f t="shared" si="65"/>
        <v>1</v>
      </c>
      <c r="T146" t="str">
        <f t="shared" ca="1" si="66"/>
        <v/>
      </c>
      <c r="U146" t="str">
        <f t="shared" si="67"/>
        <v/>
      </c>
      <c r="V146" t="str">
        <f t="shared" si="68"/>
        <v/>
      </c>
      <c r="W14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X146" t="str">
        <f t="shared" ca="1" si="62"/>
        <v>{"num":5,"diff":25,"tp1":"it","vl1":"Equip000001","cn1":1,"key":889}</v>
      </c>
      <c r="Y146">
        <f t="shared" ca="1" si="70"/>
        <v>68</v>
      </c>
      <c r="Z146">
        <f t="shared" ca="1" si="71"/>
        <v>11939</v>
      </c>
      <c r="AA146">
        <f t="shared" ca="1" si="72"/>
        <v>0</v>
      </c>
      <c r="AB14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AC146">
        <f t="shared" ca="1" si="74"/>
        <v>0</v>
      </c>
    </row>
    <row r="147" spans="1:29">
      <c r="A147">
        <f t="shared" si="59"/>
        <v>5</v>
      </c>
      <c r="B147" t="str">
        <f>VLOOKUP(A147,BossBattleTable!$A:$C,MATCH(BossBattleTable!$C$1,BossBattleTable!$A$1:$C$1,0),0)</f>
        <v>RobotSphere</v>
      </c>
      <c r="C147">
        <f t="shared" ca="1" si="60"/>
        <v>26</v>
      </c>
      <c r="D147">
        <f t="shared" si="57"/>
        <v>5</v>
      </c>
      <c r="E147">
        <f t="shared" ca="1" si="58"/>
        <v>26</v>
      </c>
      <c r="F147" t="str">
        <f t="shared" ca="1" si="75"/>
        <v>cu</v>
      </c>
      <c r="G147" t="s">
        <v>402</v>
      </c>
      <c r="H147" t="s">
        <v>108</v>
      </c>
      <c r="I147">
        <v>5</v>
      </c>
      <c r="J147" t="str">
        <f t="shared" si="76"/>
        <v/>
      </c>
      <c r="K147" t="str">
        <f t="shared" ca="1" si="77"/>
        <v/>
      </c>
      <c r="O147">
        <v>969</v>
      </c>
      <c r="P147">
        <f t="shared" si="61"/>
        <v>969</v>
      </c>
      <c r="Q147" t="str">
        <f t="shared" ca="1" si="63"/>
        <v>cu</v>
      </c>
      <c r="R147" t="str">
        <f t="shared" si="64"/>
        <v>DI</v>
      </c>
      <c r="S147">
        <f t="shared" si="65"/>
        <v>5</v>
      </c>
      <c r="T147" t="str">
        <f t="shared" ca="1" si="66"/>
        <v/>
      </c>
      <c r="U147" t="str">
        <f t="shared" si="67"/>
        <v/>
      </c>
      <c r="V147" t="str">
        <f t="shared" si="68"/>
        <v/>
      </c>
      <c r="W14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X147" t="str">
        <f t="shared" ca="1" si="62"/>
        <v>{"num":5,"diff":26,"tp1":"cu","vl1":"DI","cn1":5,"key":969}</v>
      </c>
      <c r="Y147">
        <f t="shared" ca="1" si="70"/>
        <v>59</v>
      </c>
      <c r="Z147">
        <f t="shared" ca="1" si="71"/>
        <v>11999</v>
      </c>
      <c r="AA147">
        <f t="shared" ca="1" si="72"/>
        <v>0</v>
      </c>
      <c r="AB14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AC147">
        <f t="shared" ca="1" si="74"/>
        <v>0</v>
      </c>
    </row>
    <row r="148" spans="1:29">
      <c r="A148">
        <f t="shared" si="59"/>
        <v>5</v>
      </c>
      <c r="B148" t="str">
        <f>VLOOKUP(A148,BossBattleTable!$A:$C,MATCH(BossBattleTable!$C$1,BossBattleTable!$A$1:$C$1,0),0)</f>
        <v>RobotSphere</v>
      </c>
      <c r="C148">
        <f t="shared" ca="1" si="60"/>
        <v>27</v>
      </c>
      <c r="D148">
        <f t="shared" si="57"/>
        <v>5</v>
      </c>
      <c r="E148">
        <f t="shared" ca="1" si="58"/>
        <v>27</v>
      </c>
      <c r="F148" t="str">
        <f t="shared" ca="1" si="75"/>
        <v>it</v>
      </c>
      <c r="G148" t="s">
        <v>412</v>
      </c>
      <c r="H148" t="s">
        <v>416</v>
      </c>
      <c r="I148">
        <v>1</v>
      </c>
      <c r="J148" t="str">
        <f t="shared" si="76"/>
        <v/>
      </c>
      <c r="K148" t="str">
        <f t="shared" ca="1" si="77"/>
        <v>it</v>
      </c>
      <c r="L148" t="s">
        <v>412</v>
      </c>
      <c r="M148" t="s">
        <v>417</v>
      </c>
      <c r="N148">
        <v>1</v>
      </c>
      <c r="O148">
        <v>571</v>
      </c>
      <c r="P148">
        <f t="shared" si="61"/>
        <v>571</v>
      </c>
      <c r="Q148" t="str">
        <f t="shared" ca="1" si="63"/>
        <v>it</v>
      </c>
      <c r="R148" t="str">
        <f t="shared" si="64"/>
        <v>Equip001001</v>
      </c>
      <c r="S148">
        <f t="shared" si="65"/>
        <v>1</v>
      </c>
      <c r="T148" t="str">
        <f t="shared" ca="1" si="66"/>
        <v>it</v>
      </c>
      <c r="U148" t="str">
        <f t="shared" si="67"/>
        <v>Equip002001</v>
      </c>
      <c r="V148">
        <f t="shared" si="68"/>
        <v>1</v>
      </c>
      <c r="W14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X148" t="str">
        <f t="shared" ca="1" si="62"/>
        <v>{"num":5,"diff":27,"tp1":"it","vl1":"Equip001001","cn1":1,"tp2":"it","vl2":"Equip002001","cn2":1,"key":571}</v>
      </c>
      <c r="Y148">
        <f t="shared" ca="1" si="70"/>
        <v>107</v>
      </c>
      <c r="Z148">
        <f t="shared" ca="1" si="71"/>
        <v>12107</v>
      </c>
      <c r="AA148">
        <f t="shared" ca="1" si="72"/>
        <v>0</v>
      </c>
      <c r="AB14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AC148">
        <f t="shared" ca="1" si="74"/>
        <v>0</v>
      </c>
    </row>
    <row r="149" spans="1:29">
      <c r="A149">
        <f t="shared" si="59"/>
        <v>5</v>
      </c>
      <c r="B149" t="str">
        <f>VLOOKUP(A149,BossBattleTable!$A:$C,MATCH(BossBattleTable!$C$1,BossBattleTable!$A$1:$C$1,0),0)</f>
        <v>RobotSphere</v>
      </c>
      <c r="C149">
        <f t="shared" ca="1" si="60"/>
        <v>28</v>
      </c>
      <c r="D149">
        <f t="shared" si="57"/>
        <v>5</v>
      </c>
      <c r="E149">
        <f t="shared" ca="1" si="58"/>
        <v>28</v>
      </c>
      <c r="F149" t="str">
        <f t="shared" ca="1" si="75"/>
        <v>cu</v>
      </c>
      <c r="G149" t="s">
        <v>402</v>
      </c>
      <c r="H149" t="s">
        <v>191</v>
      </c>
      <c r="I149">
        <v>30</v>
      </c>
      <c r="J149" t="str">
        <f t="shared" si="76"/>
        <v>에너지너무많음</v>
      </c>
      <c r="K149" t="str">
        <f t="shared" ca="1" si="77"/>
        <v>cu</v>
      </c>
      <c r="L149" t="s">
        <v>402</v>
      </c>
      <c r="M149" t="s">
        <v>375</v>
      </c>
      <c r="N149">
        <v>5000</v>
      </c>
      <c r="O149">
        <v>339</v>
      </c>
      <c r="P149">
        <f t="shared" si="61"/>
        <v>339</v>
      </c>
      <c r="Q149" t="str">
        <f t="shared" ca="1" si="63"/>
        <v>cu</v>
      </c>
      <c r="R149" t="str">
        <f t="shared" si="64"/>
        <v>EN</v>
      </c>
      <c r="S149">
        <f t="shared" si="65"/>
        <v>30</v>
      </c>
      <c r="T149" t="str">
        <f t="shared" ca="1" si="66"/>
        <v>cu</v>
      </c>
      <c r="U149" t="str">
        <f t="shared" si="67"/>
        <v>GO</v>
      </c>
      <c r="V149">
        <f t="shared" si="68"/>
        <v>5000</v>
      </c>
      <c r="W14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X149" t="str">
        <f t="shared" ca="1" si="62"/>
        <v>{"num":5,"diff":28,"tp1":"cu","vl1":"EN","cn1":30,"tp2":"cu","vl2":"GO","cn2":5000,"key":339}</v>
      </c>
      <c r="Y149">
        <f t="shared" ca="1" si="70"/>
        <v>93</v>
      </c>
      <c r="Z149">
        <f t="shared" ca="1" si="71"/>
        <v>12201</v>
      </c>
      <c r="AA149">
        <f t="shared" ca="1" si="72"/>
        <v>0</v>
      </c>
      <c r="AB14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AC149">
        <f t="shared" ca="1" si="74"/>
        <v>0</v>
      </c>
    </row>
    <row r="150" spans="1:29">
      <c r="A150">
        <f t="shared" si="59"/>
        <v>5</v>
      </c>
      <c r="B150" t="str">
        <f>VLOOKUP(A150,BossBattleTable!$A:$C,MATCH(BossBattleTable!$C$1,BossBattleTable!$A$1:$C$1,0),0)</f>
        <v>RobotSphere</v>
      </c>
      <c r="C150">
        <f t="shared" ca="1" si="60"/>
        <v>29</v>
      </c>
      <c r="D150">
        <f t="shared" si="57"/>
        <v>5</v>
      </c>
      <c r="E150">
        <f t="shared" ca="1" si="58"/>
        <v>29</v>
      </c>
      <c r="F150" t="str">
        <f t="shared" ca="1" si="75"/>
        <v>it</v>
      </c>
      <c r="G150" t="s">
        <v>412</v>
      </c>
      <c r="H150" t="s">
        <v>415</v>
      </c>
      <c r="I150">
        <v>1</v>
      </c>
      <c r="J150" t="str">
        <f t="shared" si="76"/>
        <v/>
      </c>
      <c r="K150" t="str">
        <f t="shared" ca="1" si="77"/>
        <v/>
      </c>
      <c r="O150">
        <v>397</v>
      </c>
      <c r="P150">
        <f t="shared" si="61"/>
        <v>397</v>
      </c>
      <c r="Q150" t="str">
        <f t="shared" ca="1" si="63"/>
        <v>it</v>
      </c>
      <c r="R150" t="str">
        <f t="shared" si="64"/>
        <v>Equip000001</v>
      </c>
      <c r="S150">
        <f t="shared" si="65"/>
        <v>1</v>
      </c>
      <c r="T150" t="str">
        <f t="shared" ca="1" si="66"/>
        <v/>
      </c>
      <c r="U150" t="str">
        <f t="shared" si="67"/>
        <v/>
      </c>
      <c r="V150" t="str">
        <f t="shared" si="68"/>
        <v/>
      </c>
      <c r="W15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X150" t="str">
        <f t="shared" ca="1" si="62"/>
        <v>{"num":5,"diff":29,"tp1":"it","vl1":"Equip000001","cn1":1,"key":397}</v>
      </c>
      <c r="Y150">
        <f t="shared" ca="1" si="70"/>
        <v>68</v>
      </c>
      <c r="Z150">
        <f t="shared" ca="1" si="71"/>
        <v>12270</v>
      </c>
      <c r="AA150">
        <f t="shared" ca="1" si="72"/>
        <v>0</v>
      </c>
      <c r="AB15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AC150">
        <f t="shared" ca="1" si="74"/>
        <v>0</v>
      </c>
    </row>
    <row r="151" spans="1:29">
      <c r="A151">
        <f t="shared" si="59"/>
        <v>5</v>
      </c>
      <c r="B151" t="str">
        <f>VLOOKUP(A151,BossBattleTable!$A:$C,MATCH(BossBattleTable!$C$1,BossBattleTable!$A$1:$C$1,0),0)</f>
        <v>RobotSphere</v>
      </c>
      <c r="C151">
        <f t="shared" ca="1" si="60"/>
        <v>30</v>
      </c>
      <c r="D151">
        <f t="shared" si="57"/>
        <v>5</v>
      </c>
      <c r="E151">
        <f t="shared" ca="1" si="58"/>
        <v>30</v>
      </c>
      <c r="F151" t="str">
        <f t="shared" ca="1" si="75"/>
        <v>cu</v>
      </c>
      <c r="G151" t="s">
        <v>402</v>
      </c>
      <c r="H151" t="s">
        <v>108</v>
      </c>
      <c r="I151">
        <v>5</v>
      </c>
      <c r="J151" t="str">
        <f t="shared" si="76"/>
        <v/>
      </c>
      <c r="K151" t="str">
        <f t="shared" ca="1" si="77"/>
        <v/>
      </c>
      <c r="O151">
        <v>981</v>
      </c>
      <c r="P151">
        <f t="shared" si="61"/>
        <v>981</v>
      </c>
      <c r="Q151" t="str">
        <f t="shared" ca="1" si="63"/>
        <v>cu</v>
      </c>
      <c r="R151" t="str">
        <f t="shared" si="64"/>
        <v>DI</v>
      </c>
      <c r="S151">
        <f t="shared" si="65"/>
        <v>5</v>
      </c>
      <c r="T151" t="str">
        <f t="shared" ca="1" si="66"/>
        <v/>
      </c>
      <c r="U151" t="str">
        <f t="shared" si="67"/>
        <v/>
      </c>
      <c r="V151" t="str">
        <f t="shared" si="68"/>
        <v/>
      </c>
      <c r="W15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X151" t="str">
        <f t="shared" ca="1" si="62"/>
        <v>{"num":5,"diff":30,"tp1":"cu","vl1":"DI","cn1":5,"key":981}</v>
      </c>
      <c r="Y151">
        <f t="shared" ca="1" si="70"/>
        <v>59</v>
      </c>
      <c r="Z151">
        <f t="shared" ca="1" si="71"/>
        <v>12330</v>
      </c>
      <c r="AA151">
        <f t="shared" ca="1" si="72"/>
        <v>0</v>
      </c>
      <c r="AB15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AC151">
        <f t="shared" ca="1" si="74"/>
        <v>0</v>
      </c>
    </row>
    <row r="152" spans="1:29">
      <c r="A152">
        <f t="shared" si="59"/>
        <v>6</v>
      </c>
      <c r="B152" t="str">
        <f>VLOOKUP(A152,BossBattleTable!$A:$C,MATCH(BossBattleTable!$C$1,BossBattleTable!$A$1:$C$1,0),0)</f>
        <v>RpgDemon_Violet</v>
      </c>
      <c r="C152">
        <f t="shared" ca="1" si="60"/>
        <v>1</v>
      </c>
      <c r="D152">
        <f t="shared" si="57"/>
        <v>6</v>
      </c>
      <c r="E152">
        <f t="shared" ca="1" si="58"/>
        <v>1</v>
      </c>
      <c r="F152" t="str">
        <f t="shared" ca="1" si="75"/>
        <v>it</v>
      </c>
      <c r="G152" t="s">
        <v>412</v>
      </c>
      <c r="H152" t="s">
        <v>416</v>
      </c>
      <c r="I152">
        <v>1</v>
      </c>
      <c r="J152" t="str">
        <f t="shared" si="76"/>
        <v/>
      </c>
      <c r="K152" t="str">
        <f t="shared" ca="1" si="77"/>
        <v>it</v>
      </c>
      <c r="L152" t="s">
        <v>412</v>
      </c>
      <c r="M152" t="s">
        <v>417</v>
      </c>
      <c r="N152">
        <v>1</v>
      </c>
      <c r="O152">
        <v>831</v>
      </c>
      <c r="P152">
        <f t="shared" si="61"/>
        <v>831</v>
      </c>
      <c r="Q152" t="str">
        <f t="shared" ca="1" si="63"/>
        <v>it</v>
      </c>
      <c r="R152" t="str">
        <f t="shared" si="64"/>
        <v>Equip001001</v>
      </c>
      <c r="S152">
        <f t="shared" si="65"/>
        <v>1</v>
      </c>
      <c r="T152" t="str">
        <f t="shared" ca="1" si="66"/>
        <v>it</v>
      </c>
      <c r="U152" t="str">
        <f t="shared" si="67"/>
        <v>Equip002001</v>
      </c>
      <c r="V152">
        <f t="shared" si="68"/>
        <v>1</v>
      </c>
      <c r="W15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X152" t="str">
        <f t="shared" ca="1" si="62"/>
        <v>{"num":6,"diff":1,"tp1":"it","vl1":"Equip001001","cn1":1,"tp2":"it","vl2":"Equip002001","cn2":1,"key":831}</v>
      </c>
      <c r="Y152">
        <f t="shared" ca="1" si="70"/>
        <v>106</v>
      </c>
      <c r="Z152">
        <f t="shared" ca="1" si="71"/>
        <v>12437</v>
      </c>
      <c r="AA152">
        <f t="shared" ca="1" si="72"/>
        <v>0</v>
      </c>
      <c r="AB15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AC152">
        <f t="shared" ca="1" si="74"/>
        <v>0</v>
      </c>
    </row>
    <row r="153" spans="1:29">
      <c r="A153">
        <f t="shared" si="59"/>
        <v>6</v>
      </c>
      <c r="B153" t="str">
        <f>VLOOKUP(A153,BossBattleTable!$A:$C,MATCH(BossBattleTable!$C$1,BossBattleTable!$A$1:$C$1,0),0)</f>
        <v>RpgDemon_Violet</v>
      </c>
      <c r="C153">
        <f t="shared" ca="1" si="60"/>
        <v>2</v>
      </c>
      <c r="D153">
        <f t="shared" si="57"/>
        <v>6</v>
      </c>
      <c r="E153">
        <f t="shared" ca="1" si="58"/>
        <v>2</v>
      </c>
      <c r="F153" t="str">
        <f t="shared" ca="1" si="75"/>
        <v>cu</v>
      </c>
      <c r="G153" t="s">
        <v>402</v>
      </c>
      <c r="H153" t="s">
        <v>191</v>
      </c>
      <c r="I153">
        <v>30</v>
      </c>
      <c r="J153" t="str">
        <f t="shared" si="76"/>
        <v>에너지너무많음</v>
      </c>
      <c r="K153" t="str">
        <f t="shared" ca="1" si="77"/>
        <v>cu</v>
      </c>
      <c r="L153" t="s">
        <v>402</v>
      </c>
      <c r="M153" t="s">
        <v>375</v>
      </c>
      <c r="N153">
        <v>5000</v>
      </c>
      <c r="O153">
        <v>952</v>
      </c>
      <c r="P153">
        <f t="shared" si="61"/>
        <v>952</v>
      </c>
      <c r="Q153" t="str">
        <f t="shared" ca="1" si="63"/>
        <v>cu</v>
      </c>
      <c r="R153" t="str">
        <f t="shared" si="64"/>
        <v>EN</v>
      </c>
      <c r="S153">
        <f t="shared" si="65"/>
        <v>30</v>
      </c>
      <c r="T153" t="str">
        <f t="shared" ca="1" si="66"/>
        <v>cu</v>
      </c>
      <c r="U153" t="str">
        <f t="shared" si="67"/>
        <v>GO</v>
      </c>
      <c r="V153">
        <f t="shared" si="68"/>
        <v>5000</v>
      </c>
      <c r="W15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X153" t="str">
        <f t="shared" ca="1" si="62"/>
        <v>{"num":6,"diff":2,"tp1":"cu","vl1":"EN","cn1":30,"tp2":"cu","vl2":"GO","cn2":5000,"key":952}</v>
      </c>
      <c r="Y153">
        <f t="shared" ca="1" si="70"/>
        <v>92</v>
      </c>
      <c r="Z153">
        <f t="shared" ca="1" si="71"/>
        <v>12530</v>
      </c>
      <c r="AA153">
        <f t="shared" ca="1" si="72"/>
        <v>0</v>
      </c>
      <c r="AB15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AC153">
        <f t="shared" ca="1" si="74"/>
        <v>0</v>
      </c>
    </row>
    <row r="154" spans="1:29">
      <c r="A154">
        <f t="shared" si="59"/>
        <v>6</v>
      </c>
      <c r="B154" t="str">
        <f>VLOOKUP(A154,BossBattleTable!$A:$C,MATCH(BossBattleTable!$C$1,BossBattleTable!$A$1:$C$1,0),0)</f>
        <v>RpgDemon_Violet</v>
      </c>
      <c r="C154">
        <f t="shared" ca="1" si="60"/>
        <v>3</v>
      </c>
      <c r="D154">
        <f t="shared" si="57"/>
        <v>6</v>
      </c>
      <c r="E154">
        <f t="shared" ca="1" si="58"/>
        <v>3</v>
      </c>
      <c r="F154" t="str">
        <f t="shared" ca="1" si="75"/>
        <v>it</v>
      </c>
      <c r="G154" t="s">
        <v>412</v>
      </c>
      <c r="H154" t="s">
        <v>415</v>
      </c>
      <c r="I154">
        <v>1</v>
      </c>
      <c r="J154" t="str">
        <f t="shared" si="76"/>
        <v/>
      </c>
      <c r="K154" t="str">
        <f t="shared" ca="1" si="77"/>
        <v/>
      </c>
      <c r="O154">
        <v>137</v>
      </c>
      <c r="P154">
        <f t="shared" si="61"/>
        <v>137</v>
      </c>
      <c r="Q154" t="str">
        <f t="shared" ca="1" si="63"/>
        <v>it</v>
      </c>
      <c r="R154" t="str">
        <f t="shared" si="64"/>
        <v>Equip000001</v>
      </c>
      <c r="S154">
        <f t="shared" si="65"/>
        <v>1</v>
      </c>
      <c r="T154" t="str">
        <f t="shared" ca="1" si="66"/>
        <v/>
      </c>
      <c r="U154" t="str">
        <f t="shared" si="67"/>
        <v/>
      </c>
      <c r="V154" t="str">
        <f t="shared" si="68"/>
        <v/>
      </c>
      <c r="W15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X154" t="str">
        <f t="shared" ca="1" si="62"/>
        <v>{"num":6,"diff":3,"tp1":"it","vl1":"Equip000001","cn1":1,"key":137}</v>
      </c>
      <c r="Y154">
        <f t="shared" ca="1" si="70"/>
        <v>67</v>
      </c>
      <c r="Z154">
        <f t="shared" ca="1" si="71"/>
        <v>12598</v>
      </c>
      <c r="AA154">
        <f t="shared" ca="1" si="72"/>
        <v>0</v>
      </c>
      <c r="AB15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AC154">
        <f t="shared" ca="1" si="74"/>
        <v>0</v>
      </c>
    </row>
    <row r="155" spans="1:29">
      <c r="A155">
        <f t="shared" si="59"/>
        <v>6</v>
      </c>
      <c r="B155" t="str">
        <f>VLOOKUP(A155,BossBattleTable!$A:$C,MATCH(BossBattleTable!$C$1,BossBattleTable!$A$1:$C$1,0),0)</f>
        <v>RpgDemon_Violet</v>
      </c>
      <c r="C155">
        <f t="shared" ca="1" si="60"/>
        <v>4</v>
      </c>
      <c r="D155">
        <f t="shared" si="57"/>
        <v>6</v>
      </c>
      <c r="E155">
        <f t="shared" ca="1" si="58"/>
        <v>4</v>
      </c>
      <c r="F155" t="str">
        <f t="shared" ca="1" si="75"/>
        <v>cu</v>
      </c>
      <c r="G155" t="s">
        <v>402</v>
      </c>
      <c r="H155" t="s">
        <v>108</v>
      </c>
      <c r="I155">
        <v>5</v>
      </c>
      <c r="J155" t="str">
        <f t="shared" si="76"/>
        <v/>
      </c>
      <c r="K155" t="str">
        <f t="shared" ca="1" si="77"/>
        <v/>
      </c>
      <c r="O155">
        <v>987</v>
      </c>
      <c r="P155">
        <f t="shared" si="61"/>
        <v>987</v>
      </c>
      <c r="Q155" t="str">
        <f t="shared" ca="1" si="63"/>
        <v>cu</v>
      </c>
      <c r="R155" t="str">
        <f t="shared" si="64"/>
        <v>DI</v>
      </c>
      <c r="S155">
        <f t="shared" si="65"/>
        <v>5</v>
      </c>
      <c r="T155" t="str">
        <f t="shared" ca="1" si="66"/>
        <v/>
      </c>
      <c r="U155" t="str">
        <f t="shared" si="67"/>
        <v/>
      </c>
      <c r="V155" t="str">
        <f t="shared" si="68"/>
        <v/>
      </c>
      <c r="W15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X155" t="str">
        <f t="shared" ca="1" si="62"/>
        <v>{"num":6,"diff":4,"tp1":"cu","vl1":"DI","cn1":5,"key":987}</v>
      </c>
      <c r="Y155">
        <f t="shared" ca="1" si="70"/>
        <v>58</v>
      </c>
      <c r="Z155">
        <f t="shared" ca="1" si="71"/>
        <v>12657</v>
      </c>
      <c r="AA155">
        <f t="shared" ca="1" si="72"/>
        <v>0</v>
      </c>
      <c r="AB15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AC155">
        <f t="shared" ca="1" si="74"/>
        <v>0</v>
      </c>
    </row>
    <row r="156" spans="1:29">
      <c r="A156">
        <f t="shared" si="59"/>
        <v>6</v>
      </c>
      <c r="B156" t="str">
        <f>VLOOKUP(A156,BossBattleTable!$A:$C,MATCH(BossBattleTable!$C$1,BossBattleTable!$A$1:$C$1,0),0)</f>
        <v>RpgDemon_Violet</v>
      </c>
      <c r="C156">
        <f t="shared" ca="1" si="60"/>
        <v>5</v>
      </c>
      <c r="D156">
        <f t="shared" si="57"/>
        <v>6</v>
      </c>
      <c r="E156">
        <f t="shared" ca="1" si="58"/>
        <v>5</v>
      </c>
      <c r="F156" t="str">
        <f t="shared" ca="1" si="75"/>
        <v>it</v>
      </c>
      <c r="G156" t="s">
        <v>412</v>
      </c>
      <c r="H156" t="s">
        <v>416</v>
      </c>
      <c r="I156">
        <v>1</v>
      </c>
      <c r="J156" t="str">
        <f t="shared" si="76"/>
        <v/>
      </c>
      <c r="K156" t="str">
        <f t="shared" ca="1" si="77"/>
        <v>it</v>
      </c>
      <c r="L156" t="s">
        <v>412</v>
      </c>
      <c r="M156" t="s">
        <v>417</v>
      </c>
      <c r="N156">
        <v>1</v>
      </c>
      <c r="O156">
        <v>189</v>
      </c>
      <c r="P156">
        <f t="shared" si="61"/>
        <v>189</v>
      </c>
      <c r="Q156" t="str">
        <f t="shared" ca="1" si="63"/>
        <v>it</v>
      </c>
      <c r="R156" t="str">
        <f t="shared" si="64"/>
        <v>Equip001001</v>
      </c>
      <c r="S156">
        <f t="shared" si="65"/>
        <v>1</v>
      </c>
      <c r="T156" t="str">
        <f t="shared" ca="1" si="66"/>
        <v>it</v>
      </c>
      <c r="U156" t="str">
        <f t="shared" si="67"/>
        <v>Equip002001</v>
      </c>
      <c r="V156">
        <f t="shared" si="68"/>
        <v>1</v>
      </c>
      <c r="W15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X156" t="str">
        <f t="shared" ca="1" si="62"/>
        <v>{"num":6,"diff":5,"tp1":"it","vl1":"Equip001001","cn1":1,"tp2":"it","vl2":"Equip002001","cn2":1,"key":189}</v>
      </c>
      <c r="Y156">
        <f t="shared" ca="1" si="70"/>
        <v>106</v>
      </c>
      <c r="Z156">
        <f t="shared" ca="1" si="71"/>
        <v>12764</v>
      </c>
      <c r="AA156">
        <f t="shared" ca="1" si="72"/>
        <v>0</v>
      </c>
      <c r="AB15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AC156">
        <f t="shared" ca="1" si="74"/>
        <v>0</v>
      </c>
    </row>
    <row r="157" spans="1:29">
      <c r="A157">
        <f t="shared" si="59"/>
        <v>6</v>
      </c>
      <c r="B157" t="str">
        <f>VLOOKUP(A157,BossBattleTable!$A:$C,MATCH(BossBattleTable!$C$1,BossBattleTable!$A$1:$C$1,0),0)</f>
        <v>RpgDemon_Violet</v>
      </c>
      <c r="C157">
        <f t="shared" ca="1" si="60"/>
        <v>6</v>
      </c>
      <c r="D157">
        <f t="shared" si="57"/>
        <v>6</v>
      </c>
      <c r="E157">
        <f t="shared" ca="1" si="58"/>
        <v>6</v>
      </c>
      <c r="F157" t="str">
        <f t="shared" ca="1" si="75"/>
        <v>cu</v>
      </c>
      <c r="G157" t="s">
        <v>402</v>
      </c>
      <c r="H157" t="s">
        <v>191</v>
      </c>
      <c r="I157">
        <v>30</v>
      </c>
      <c r="J157" t="str">
        <f t="shared" si="76"/>
        <v>에너지너무많음</v>
      </c>
      <c r="K157" t="str">
        <f t="shared" ca="1" si="77"/>
        <v>cu</v>
      </c>
      <c r="L157" t="s">
        <v>402</v>
      </c>
      <c r="M157" t="s">
        <v>375</v>
      </c>
      <c r="N157">
        <v>5000</v>
      </c>
      <c r="O157">
        <v>882</v>
      </c>
      <c r="P157">
        <f t="shared" si="61"/>
        <v>882</v>
      </c>
      <c r="Q157" t="str">
        <f t="shared" ca="1" si="63"/>
        <v>cu</v>
      </c>
      <c r="R157" t="str">
        <f t="shared" si="64"/>
        <v>EN</v>
      </c>
      <c r="S157">
        <f t="shared" si="65"/>
        <v>30</v>
      </c>
      <c r="T157" t="str">
        <f t="shared" ca="1" si="66"/>
        <v>cu</v>
      </c>
      <c r="U157" t="str">
        <f t="shared" si="67"/>
        <v>GO</v>
      </c>
      <c r="V157">
        <f t="shared" si="68"/>
        <v>5000</v>
      </c>
      <c r="W15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X157" t="str">
        <f t="shared" ca="1" si="62"/>
        <v>{"num":6,"diff":6,"tp1":"cu","vl1":"EN","cn1":30,"tp2":"cu","vl2":"GO","cn2":5000,"key":882}</v>
      </c>
      <c r="Y157">
        <f t="shared" ca="1" si="70"/>
        <v>92</v>
      </c>
      <c r="Z157">
        <f t="shared" ca="1" si="71"/>
        <v>12857</v>
      </c>
      <c r="AA157">
        <f t="shared" ca="1" si="72"/>
        <v>0</v>
      </c>
      <c r="AB15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AC157">
        <f t="shared" ca="1" si="74"/>
        <v>0</v>
      </c>
    </row>
    <row r="158" spans="1:29">
      <c r="A158">
        <f t="shared" si="59"/>
        <v>6</v>
      </c>
      <c r="B158" t="str">
        <f>VLOOKUP(A158,BossBattleTable!$A:$C,MATCH(BossBattleTable!$C$1,BossBattleTable!$A$1:$C$1,0),0)</f>
        <v>RpgDemon_Violet</v>
      </c>
      <c r="C158">
        <f t="shared" ca="1" si="60"/>
        <v>7</v>
      </c>
      <c r="D158">
        <f t="shared" si="57"/>
        <v>6</v>
      </c>
      <c r="E158">
        <f t="shared" ca="1" si="58"/>
        <v>7</v>
      </c>
      <c r="F158" t="str">
        <f t="shared" ca="1" si="75"/>
        <v>it</v>
      </c>
      <c r="G158" t="s">
        <v>412</v>
      </c>
      <c r="H158" t="s">
        <v>415</v>
      </c>
      <c r="I158">
        <v>1</v>
      </c>
      <c r="J158" t="str">
        <f t="shared" si="76"/>
        <v/>
      </c>
      <c r="K158" t="str">
        <f t="shared" ca="1" si="77"/>
        <v/>
      </c>
      <c r="O158">
        <v>849</v>
      </c>
      <c r="P158">
        <f t="shared" si="61"/>
        <v>849</v>
      </c>
      <c r="Q158" t="str">
        <f t="shared" ca="1" si="63"/>
        <v>it</v>
      </c>
      <c r="R158" t="str">
        <f t="shared" si="64"/>
        <v>Equip000001</v>
      </c>
      <c r="S158">
        <f t="shared" si="65"/>
        <v>1</v>
      </c>
      <c r="T158" t="str">
        <f t="shared" ca="1" si="66"/>
        <v/>
      </c>
      <c r="U158" t="str">
        <f t="shared" si="67"/>
        <v/>
      </c>
      <c r="V158" t="str">
        <f t="shared" si="68"/>
        <v/>
      </c>
      <c r="W15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X158" t="str">
        <f t="shared" ca="1" si="62"/>
        <v>{"num":6,"diff":7,"tp1":"it","vl1":"Equip000001","cn1":1,"key":849}</v>
      </c>
      <c r="Y158">
        <f t="shared" ca="1" si="70"/>
        <v>67</v>
      </c>
      <c r="Z158">
        <f t="shared" ca="1" si="71"/>
        <v>12925</v>
      </c>
      <c r="AA158">
        <f t="shared" ca="1" si="72"/>
        <v>0</v>
      </c>
      <c r="AB15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AC158">
        <f t="shared" ca="1" si="74"/>
        <v>0</v>
      </c>
    </row>
    <row r="159" spans="1:29">
      <c r="A159">
        <f t="shared" si="59"/>
        <v>6</v>
      </c>
      <c r="B159" t="str">
        <f>VLOOKUP(A159,BossBattleTable!$A:$C,MATCH(BossBattleTable!$C$1,BossBattleTable!$A$1:$C$1,0),0)</f>
        <v>RpgDemon_Violet</v>
      </c>
      <c r="C159">
        <f t="shared" ca="1" si="60"/>
        <v>8</v>
      </c>
      <c r="D159">
        <f t="shared" si="57"/>
        <v>6</v>
      </c>
      <c r="E159">
        <f t="shared" ca="1" si="58"/>
        <v>8</v>
      </c>
      <c r="F159" t="str">
        <f t="shared" ca="1" si="75"/>
        <v>cu</v>
      </c>
      <c r="G159" t="s">
        <v>402</v>
      </c>
      <c r="H159" t="s">
        <v>108</v>
      </c>
      <c r="I159">
        <v>5</v>
      </c>
      <c r="J159" t="str">
        <f t="shared" si="76"/>
        <v/>
      </c>
      <c r="K159" t="str">
        <f t="shared" ca="1" si="77"/>
        <v/>
      </c>
      <c r="O159">
        <v>827</v>
      </c>
      <c r="P159">
        <f t="shared" si="61"/>
        <v>827</v>
      </c>
      <c r="Q159" t="str">
        <f t="shared" ca="1" si="63"/>
        <v>cu</v>
      </c>
      <c r="R159" t="str">
        <f t="shared" si="64"/>
        <v>DI</v>
      </c>
      <c r="S159">
        <f t="shared" si="65"/>
        <v>5</v>
      </c>
      <c r="T159" t="str">
        <f t="shared" ca="1" si="66"/>
        <v/>
      </c>
      <c r="U159" t="str">
        <f t="shared" si="67"/>
        <v/>
      </c>
      <c r="V159" t="str">
        <f t="shared" si="68"/>
        <v/>
      </c>
      <c r="W15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X159" t="str">
        <f t="shared" ca="1" si="62"/>
        <v>{"num":6,"diff":8,"tp1":"cu","vl1":"DI","cn1":5,"key":827}</v>
      </c>
      <c r="Y159">
        <f t="shared" ca="1" si="70"/>
        <v>58</v>
      </c>
      <c r="Z159">
        <f t="shared" ca="1" si="71"/>
        <v>12984</v>
      </c>
      <c r="AA159">
        <f t="shared" ca="1" si="72"/>
        <v>0</v>
      </c>
      <c r="AB15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AC159">
        <f t="shared" ca="1" si="74"/>
        <v>0</v>
      </c>
    </row>
    <row r="160" spans="1:29">
      <c r="A160">
        <f t="shared" si="59"/>
        <v>6</v>
      </c>
      <c r="B160" t="str">
        <f>VLOOKUP(A160,BossBattleTable!$A:$C,MATCH(BossBattleTable!$C$1,BossBattleTable!$A$1:$C$1,0),0)</f>
        <v>RpgDemon_Violet</v>
      </c>
      <c r="C160">
        <f t="shared" ca="1" si="60"/>
        <v>9</v>
      </c>
      <c r="D160">
        <f t="shared" ref="D160:D223" si="78">A160</f>
        <v>6</v>
      </c>
      <c r="E160">
        <f t="shared" ref="E160:E223" ca="1" si="79">C160</f>
        <v>9</v>
      </c>
      <c r="F160" t="str">
        <f t="shared" ca="1" si="75"/>
        <v>it</v>
      </c>
      <c r="G160" t="s">
        <v>412</v>
      </c>
      <c r="H160" t="s">
        <v>416</v>
      </c>
      <c r="I160">
        <v>1</v>
      </c>
      <c r="J160" t="str">
        <f t="shared" si="76"/>
        <v/>
      </c>
      <c r="K160" t="str">
        <f t="shared" ca="1" si="77"/>
        <v>it</v>
      </c>
      <c r="L160" t="s">
        <v>412</v>
      </c>
      <c r="M160" t="s">
        <v>417</v>
      </c>
      <c r="N160">
        <v>1</v>
      </c>
      <c r="O160">
        <v>915</v>
      </c>
      <c r="P160">
        <f t="shared" si="61"/>
        <v>915</v>
      </c>
      <c r="Q160" t="str">
        <f t="shared" ca="1" si="63"/>
        <v>it</v>
      </c>
      <c r="R160" t="str">
        <f t="shared" si="64"/>
        <v>Equip001001</v>
      </c>
      <c r="S160">
        <f t="shared" si="65"/>
        <v>1</v>
      </c>
      <c r="T160" t="str">
        <f t="shared" ca="1" si="66"/>
        <v>it</v>
      </c>
      <c r="U160" t="str">
        <f t="shared" si="67"/>
        <v>Equip002001</v>
      </c>
      <c r="V160">
        <f t="shared" si="68"/>
        <v>1</v>
      </c>
      <c r="W16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X160" t="str">
        <f t="shared" ca="1" si="62"/>
        <v>{"num":6,"diff":9,"tp1":"it","vl1":"Equip001001","cn1":1,"tp2":"it","vl2":"Equip002001","cn2":1,"key":915}</v>
      </c>
      <c r="Y160">
        <f t="shared" ca="1" si="70"/>
        <v>106</v>
      </c>
      <c r="Z160">
        <f t="shared" ca="1" si="71"/>
        <v>13091</v>
      </c>
      <c r="AA160">
        <f t="shared" ca="1" si="72"/>
        <v>0</v>
      </c>
      <c r="AB16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AC160">
        <f t="shared" ca="1" si="74"/>
        <v>0</v>
      </c>
    </row>
    <row r="161" spans="1:29">
      <c r="A161">
        <f t="shared" ref="A161:A224" si="80">A131+1</f>
        <v>6</v>
      </c>
      <c r="B161" t="str">
        <f>VLOOKUP(A161,BossBattleTable!$A:$C,MATCH(BossBattleTable!$C$1,BossBattleTable!$A$1:$C$1,0),0)</f>
        <v>RpgDemon_Violet</v>
      </c>
      <c r="C161">
        <f t="shared" ca="1" si="60"/>
        <v>10</v>
      </c>
      <c r="D161">
        <f t="shared" si="78"/>
        <v>6</v>
      </c>
      <c r="E161">
        <f t="shared" ca="1" si="79"/>
        <v>10</v>
      </c>
      <c r="F161" t="str">
        <f t="shared" ca="1" si="75"/>
        <v>cu</v>
      </c>
      <c r="G161" t="s">
        <v>402</v>
      </c>
      <c r="H161" t="s">
        <v>191</v>
      </c>
      <c r="I161">
        <v>30</v>
      </c>
      <c r="J161" t="str">
        <f t="shared" si="76"/>
        <v>에너지너무많음</v>
      </c>
      <c r="K161" t="str">
        <f t="shared" ca="1" si="77"/>
        <v>cu</v>
      </c>
      <c r="L161" t="s">
        <v>402</v>
      </c>
      <c r="M161" t="s">
        <v>375</v>
      </c>
      <c r="N161">
        <v>5000</v>
      </c>
      <c r="O161">
        <v>906</v>
      </c>
      <c r="P161">
        <f t="shared" si="61"/>
        <v>906</v>
      </c>
      <c r="Q161" t="str">
        <f t="shared" ca="1" si="63"/>
        <v>cu</v>
      </c>
      <c r="R161" t="str">
        <f t="shared" si="64"/>
        <v>EN</v>
      </c>
      <c r="S161">
        <f t="shared" si="65"/>
        <v>30</v>
      </c>
      <c r="T161" t="str">
        <f t="shared" ca="1" si="66"/>
        <v>cu</v>
      </c>
      <c r="U161" t="str">
        <f t="shared" si="67"/>
        <v>GO</v>
      </c>
      <c r="V161">
        <f t="shared" si="68"/>
        <v>5000</v>
      </c>
      <c r="W16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X161" t="str">
        <f t="shared" ca="1" si="62"/>
        <v>{"num":6,"diff":10,"tp1":"cu","vl1":"EN","cn1":30,"tp2":"cu","vl2":"GO","cn2":5000,"key":906}</v>
      </c>
      <c r="Y161">
        <f t="shared" ca="1" si="70"/>
        <v>93</v>
      </c>
      <c r="Z161">
        <f t="shared" ca="1" si="71"/>
        <v>13185</v>
      </c>
      <c r="AA161">
        <f t="shared" ca="1" si="72"/>
        <v>0</v>
      </c>
      <c r="AB16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AC161">
        <f t="shared" ca="1" si="74"/>
        <v>0</v>
      </c>
    </row>
    <row r="162" spans="1:29">
      <c r="A162">
        <f t="shared" si="80"/>
        <v>6</v>
      </c>
      <c r="B162" t="str">
        <f>VLOOKUP(A162,BossBattleTable!$A:$C,MATCH(BossBattleTable!$C$1,BossBattleTable!$A$1:$C$1,0),0)</f>
        <v>RpgDemon_Violet</v>
      </c>
      <c r="C162">
        <f t="shared" ca="1" si="60"/>
        <v>11</v>
      </c>
      <c r="D162">
        <f t="shared" si="78"/>
        <v>6</v>
      </c>
      <c r="E162">
        <f t="shared" ca="1" si="79"/>
        <v>11</v>
      </c>
      <c r="F162" t="str">
        <f t="shared" ca="1" si="75"/>
        <v>it</v>
      </c>
      <c r="G162" t="s">
        <v>412</v>
      </c>
      <c r="H162" t="s">
        <v>415</v>
      </c>
      <c r="I162">
        <v>1</v>
      </c>
      <c r="J162" t="str">
        <f t="shared" si="76"/>
        <v/>
      </c>
      <c r="K162" t="str">
        <f t="shared" ca="1" si="77"/>
        <v/>
      </c>
      <c r="O162">
        <v>767</v>
      </c>
      <c r="P162">
        <f t="shared" si="61"/>
        <v>767</v>
      </c>
      <c r="Q162" t="str">
        <f t="shared" ca="1" si="63"/>
        <v>it</v>
      </c>
      <c r="R162" t="str">
        <f t="shared" si="64"/>
        <v>Equip000001</v>
      </c>
      <c r="S162">
        <f t="shared" si="65"/>
        <v>1</v>
      </c>
      <c r="T162" t="str">
        <f t="shared" ca="1" si="66"/>
        <v/>
      </c>
      <c r="U162" t="str">
        <f t="shared" si="67"/>
        <v/>
      </c>
      <c r="V162" t="str">
        <f t="shared" si="68"/>
        <v/>
      </c>
      <c r="W16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X162" t="str">
        <f t="shared" ca="1" si="62"/>
        <v>{"num":6,"diff":11,"tp1":"it","vl1":"Equip000001","cn1":1,"key":767}</v>
      </c>
      <c r="Y162">
        <f t="shared" ca="1" si="70"/>
        <v>68</v>
      </c>
      <c r="Z162">
        <f t="shared" ca="1" si="71"/>
        <v>13254</v>
      </c>
      <c r="AA162">
        <f t="shared" ca="1" si="72"/>
        <v>0</v>
      </c>
      <c r="AB16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AC162">
        <f t="shared" ca="1" si="74"/>
        <v>0</v>
      </c>
    </row>
    <row r="163" spans="1:29">
      <c r="A163">
        <f t="shared" si="80"/>
        <v>6</v>
      </c>
      <c r="B163" t="str">
        <f>VLOOKUP(A163,BossBattleTable!$A:$C,MATCH(BossBattleTable!$C$1,BossBattleTable!$A$1:$C$1,0),0)</f>
        <v>RpgDemon_Violet</v>
      </c>
      <c r="C163">
        <f t="shared" ca="1" si="60"/>
        <v>12</v>
      </c>
      <c r="D163">
        <f t="shared" si="78"/>
        <v>6</v>
      </c>
      <c r="E163">
        <f t="shared" ca="1" si="79"/>
        <v>12</v>
      </c>
      <c r="F163" t="str">
        <f t="shared" ca="1" si="75"/>
        <v>cu</v>
      </c>
      <c r="G163" t="s">
        <v>402</v>
      </c>
      <c r="H163" t="s">
        <v>108</v>
      </c>
      <c r="I163">
        <v>5</v>
      </c>
      <c r="J163" t="str">
        <f t="shared" si="76"/>
        <v/>
      </c>
      <c r="K163" t="str">
        <f t="shared" ca="1" si="77"/>
        <v/>
      </c>
      <c r="O163">
        <v>771</v>
      </c>
      <c r="P163">
        <f t="shared" si="61"/>
        <v>771</v>
      </c>
      <c r="Q163" t="str">
        <f t="shared" ca="1" si="63"/>
        <v>cu</v>
      </c>
      <c r="R163" t="str">
        <f t="shared" si="64"/>
        <v>DI</v>
      </c>
      <c r="S163">
        <f t="shared" si="65"/>
        <v>5</v>
      </c>
      <c r="T163" t="str">
        <f t="shared" ca="1" si="66"/>
        <v/>
      </c>
      <c r="U163" t="str">
        <f t="shared" si="67"/>
        <v/>
      </c>
      <c r="V163" t="str">
        <f t="shared" si="68"/>
        <v/>
      </c>
      <c r="W16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X163" t="str">
        <f t="shared" ca="1" si="62"/>
        <v>{"num":6,"diff":12,"tp1":"cu","vl1":"DI","cn1":5,"key":771}</v>
      </c>
      <c r="Y163">
        <f t="shared" ca="1" si="70"/>
        <v>59</v>
      </c>
      <c r="Z163">
        <f t="shared" ca="1" si="71"/>
        <v>13314</v>
      </c>
      <c r="AA163">
        <f t="shared" ca="1" si="72"/>
        <v>0</v>
      </c>
      <c r="AB16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AC163">
        <f t="shared" ca="1" si="74"/>
        <v>0</v>
      </c>
    </row>
    <row r="164" spans="1:29">
      <c r="A164">
        <f t="shared" si="80"/>
        <v>6</v>
      </c>
      <c r="B164" t="str">
        <f>VLOOKUP(A164,BossBattleTable!$A:$C,MATCH(BossBattleTable!$C$1,BossBattleTable!$A$1:$C$1,0),0)</f>
        <v>RpgDemon_Violet</v>
      </c>
      <c r="C164">
        <f t="shared" ca="1" si="60"/>
        <v>13</v>
      </c>
      <c r="D164">
        <f t="shared" si="78"/>
        <v>6</v>
      </c>
      <c r="E164">
        <f t="shared" ca="1" si="79"/>
        <v>13</v>
      </c>
      <c r="F164" t="str">
        <f t="shared" ca="1" si="75"/>
        <v>it</v>
      </c>
      <c r="G164" t="s">
        <v>412</v>
      </c>
      <c r="H164" t="s">
        <v>416</v>
      </c>
      <c r="I164">
        <v>1</v>
      </c>
      <c r="J164" t="str">
        <f t="shared" si="76"/>
        <v/>
      </c>
      <c r="K164" t="str">
        <f t="shared" ca="1" si="77"/>
        <v>it</v>
      </c>
      <c r="L164" t="s">
        <v>412</v>
      </c>
      <c r="M164" t="s">
        <v>417</v>
      </c>
      <c r="N164">
        <v>1</v>
      </c>
      <c r="O164">
        <v>976</v>
      </c>
      <c r="P164">
        <f t="shared" si="61"/>
        <v>976</v>
      </c>
      <c r="Q164" t="str">
        <f t="shared" ca="1" si="63"/>
        <v>it</v>
      </c>
      <c r="R164" t="str">
        <f t="shared" si="64"/>
        <v>Equip001001</v>
      </c>
      <c r="S164">
        <f t="shared" si="65"/>
        <v>1</v>
      </c>
      <c r="T164" t="str">
        <f t="shared" ca="1" si="66"/>
        <v>it</v>
      </c>
      <c r="U164" t="str">
        <f t="shared" si="67"/>
        <v>Equip002001</v>
      </c>
      <c r="V164">
        <f t="shared" si="68"/>
        <v>1</v>
      </c>
      <c r="W16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X164" t="str">
        <f t="shared" ca="1" si="62"/>
        <v>{"num":6,"diff":13,"tp1":"it","vl1":"Equip001001","cn1":1,"tp2":"it","vl2":"Equip002001","cn2":1,"key":976}</v>
      </c>
      <c r="Y164">
        <f t="shared" ca="1" si="70"/>
        <v>107</v>
      </c>
      <c r="Z164">
        <f t="shared" ca="1" si="71"/>
        <v>13422</v>
      </c>
      <c r="AA164">
        <f t="shared" ca="1" si="72"/>
        <v>0</v>
      </c>
      <c r="AB16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AC164">
        <f t="shared" ca="1" si="74"/>
        <v>0</v>
      </c>
    </row>
    <row r="165" spans="1:29">
      <c r="A165">
        <f t="shared" si="80"/>
        <v>6</v>
      </c>
      <c r="B165" t="str">
        <f>VLOOKUP(A165,BossBattleTable!$A:$C,MATCH(BossBattleTable!$C$1,BossBattleTable!$A$1:$C$1,0),0)</f>
        <v>RpgDemon_Violet</v>
      </c>
      <c r="C165">
        <f t="shared" ca="1" si="60"/>
        <v>14</v>
      </c>
      <c r="D165">
        <f t="shared" si="78"/>
        <v>6</v>
      </c>
      <c r="E165">
        <f t="shared" ca="1" si="79"/>
        <v>14</v>
      </c>
      <c r="F165" t="str">
        <f t="shared" ca="1" si="75"/>
        <v>cu</v>
      </c>
      <c r="G165" t="s">
        <v>402</v>
      </c>
      <c r="H165" t="s">
        <v>191</v>
      </c>
      <c r="I165">
        <v>30</v>
      </c>
      <c r="J165" t="str">
        <f t="shared" si="76"/>
        <v>에너지너무많음</v>
      </c>
      <c r="K165" t="str">
        <f t="shared" ca="1" si="77"/>
        <v>cu</v>
      </c>
      <c r="L165" t="s">
        <v>402</v>
      </c>
      <c r="M165" t="s">
        <v>375</v>
      </c>
      <c r="N165">
        <v>5000</v>
      </c>
      <c r="O165">
        <v>733</v>
      </c>
      <c r="P165">
        <f t="shared" si="61"/>
        <v>733</v>
      </c>
      <c r="Q165" t="str">
        <f t="shared" ca="1" si="63"/>
        <v>cu</v>
      </c>
      <c r="R165" t="str">
        <f t="shared" si="64"/>
        <v>EN</v>
      </c>
      <c r="S165">
        <f t="shared" si="65"/>
        <v>30</v>
      </c>
      <c r="T165" t="str">
        <f t="shared" ca="1" si="66"/>
        <v>cu</v>
      </c>
      <c r="U165" t="str">
        <f t="shared" si="67"/>
        <v>GO</v>
      </c>
      <c r="V165">
        <f t="shared" si="68"/>
        <v>5000</v>
      </c>
      <c r="W16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X165" t="str">
        <f t="shared" ca="1" si="62"/>
        <v>{"num":6,"diff":14,"tp1":"cu","vl1":"EN","cn1":30,"tp2":"cu","vl2":"GO","cn2":5000,"key":733}</v>
      </c>
      <c r="Y165">
        <f t="shared" ca="1" si="70"/>
        <v>93</v>
      </c>
      <c r="Z165">
        <f t="shared" ca="1" si="71"/>
        <v>13516</v>
      </c>
      <c r="AA165">
        <f t="shared" ca="1" si="72"/>
        <v>0</v>
      </c>
      <c r="AB16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AC165">
        <f t="shared" ca="1" si="74"/>
        <v>0</v>
      </c>
    </row>
    <row r="166" spans="1:29">
      <c r="A166">
        <f t="shared" si="80"/>
        <v>6</v>
      </c>
      <c r="B166" t="str">
        <f>VLOOKUP(A166,BossBattleTable!$A:$C,MATCH(BossBattleTable!$C$1,BossBattleTable!$A$1:$C$1,0),0)</f>
        <v>RpgDemon_Violet</v>
      </c>
      <c r="C166">
        <f t="shared" ca="1" si="60"/>
        <v>15</v>
      </c>
      <c r="D166">
        <f t="shared" si="78"/>
        <v>6</v>
      </c>
      <c r="E166">
        <f t="shared" ca="1" si="79"/>
        <v>15</v>
      </c>
      <c r="F166" t="str">
        <f t="shared" ca="1" si="75"/>
        <v>it</v>
      </c>
      <c r="G166" t="s">
        <v>412</v>
      </c>
      <c r="H166" t="s">
        <v>415</v>
      </c>
      <c r="I166">
        <v>1</v>
      </c>
      <c r="J166" t="str">
        <f t="shared" si="76"/>
        <v/>
      </c>
      <c r="K166" t="str">
        <f t="shared" ca="1" si="77"/>
        <v/>
      </c>
      <c r="O166">
        <v>957</v>
      </c>
      <c r="P166">
        <f t="shared" si="61"/>
        <v>957</v>
      </c>
      <c r="Q166" t="str">
        <f t="shared" ca="1" si="63"/>
        <v>it</v>
      </c>
      <c r="R166" t="str">
        <f t="shared" si="64"/>
        <v>Equip000001</v>
      </c>
      <c r="S166">
        <f t="shared" si="65"/>
        <v>1</v>
      </c>
      <c r="T166" t="str">
        <f t="shared" ca="1" si="66"/>
        <v/>
      </c>
      <c r="U166" t="str">
        <f t="shared" si="67"/>
        <v/>
      </c>
      <c r="V166" t="str">
        <f t="shared" si="68"/>
        <v/>
      </c>
      <c r="W16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X166" t="str">
        <f t="shared" ca="1" si="62"/>
        <v>{"num":6,"diff":15,"tp1":"it","vl1":"Equip000001","cn1":1,"key":957}</v>
      </c>
      <c r="Y166">
        <f t="shared" ca="1" si="70"/>
        <v>68</v>
      </c>
      <c r="Z166">
        <f t="shared" ca="1" si="71"/>
        <v>13585</v>
      </c>
      <c r="AA166">
        <f t="shared" ca="1" si="72"/>
        <v>0</v>
      </c>
      <c r="AB16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AC166">
        <f t="shared" ca="1" si="74"/>
        <v>0</v>
      </c>
    </row>
    <row r="167" spans="1:29">
      <c r="A167">
        <f t="shared" si="80"/>
        <v>6</v>
      </c>
      <c r="B167" t="str">
        <f>VLOOKUP(A167,BossBattleTable!$A:$C,MATCH(BossBattleTable!$C$1,BossBattleTable!$A$1:$C$1,0),0)</f>
        <v>RpgDemon_Violet</v>
      </c>
      <c r="C167">
        <f t="shared" ca="1" si="60"/>
        <v>16</v>
      </c>
      <c r="D167">
        <f t="shared" si="78"/>
        <v>6</v>
      </c>
      <c r="E167">
        <f t="shared" ca="1" si="79"/>
        <v>16</v>
      </c>
      <c r="F167" t="str">
        <f t="shared" ca="1" si="75"/>
        <v>cu</v>
      </c>
      <c r="G167" t="s">
        <v>402</v>
      </c>
      <c r="H167" t="s">
        <v>108</v>
      </c>
      <c r="I167">
        <v>5</v>
      </c>
      <c r="J167" t="str">
        <f t="shared" si="76"/>
        <v/>
      </c>
      <c r="K167" t="str">
        <f t="shared" ca="1" si="77"/>
        <v/>
      </c>
      <c r="O167">
        <v>367</v>
      </c>
      <c r="P167">
        <f t="shared" si="61"/>
        <v>367</v>
      </c>
      <c r="Q167" t="str">
        <f t="shared" ca="1" si="63"/>
        <v>cu</v>
      </c>
      <c r="R167" t="str">
        <f t="shared" si="64"/>
        <v>DI</v>
      </c>
      <c r="S167">
        <f t="shared" si="65"/>
        <v>5</v>
      </c>
      <c r="T167" t="str">
        <f t="shared" ca="1" si="66"/>
        <v/>
      </c>
      <c r="U167" t="str">
        <f t="shared" si="67"/>
        <v/>
      </c>
      <c r="V167" t="str">
        <f t="shared" si="68"/>
        <v/>
      </c>
      <c r="W16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X167" t="str">
        <f t="shared" ca="1" si="62"/>
        <v>{"num":6,"diff":16,"tp1":"cu","vl1":"DI","cn1":5,"key":367}</v>
      </c>
      <c r="Y167">
        <f t="shared" ca="1" si="70"/>
        <v>59</v>
      </c>
      <c r="Z167">
        <f t="shared" ca="1" si="71"/>
        <v>13645</v>
      </c>
      <c r="AA167">
        <f t="shared" ca="1" si="72"/>
        <v>0</v>
      </c>
      <c r="AB16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AC167">
        <f t="shared" ca="1" si="74"/>
        <v>0</v>
      </c>
    </row>
    <row r="168" spans="1:29">
      <c r="A168">
        <f t="shared" si="80"/>
        <v>6</v>
      </c>
      <c r="B168" t="str">
        <f>VLOOKUP(A168,BossBattleTable!$A:$C,MATCH(BossBattleTable!$C$1,BossBattleTable!$A$1:$C$1,0),0)</f>
        <v>RpgDemon_Violet</v>
      </c>
      <c r="C168">
        <f t="shared" ca="1" si="60"/>
        <v>17</v>
      </c>
      <c r="D168">
        <f t="shared" si="78"/>
        <v>6</v>
      </c>
      <c r="E168">
        <f t="shared" ca="1" si="79"/>
        <v>17</v>
      </c>
      <c r="F168" t="str">
        <f t="shared" ca="1" si="75"/>
        <v>it</v>
      </c>
      <c r="G168" t="s">
        <v>412</v>
      </c>
      <c r="H168" t="s">
        <v>416</v>
      </c>
      <c r="I168">
        <v>1</v>
      </c>
      <c r="J168" t="str">
        <f t="shared" si="76"/>
        <v/>
      </c>
      <c r="K168" t="str">
        <f t="shared" ca="1" si="77"/>
        <v>it</v>
      </c>
      <c r="L168" t="s">
        <v>412</v>
      </c>
      <c r="M168" t="s">
        <v>417</v>
      </c>
      <c r="N168">
        <v>1</v>
      </c>
      <c r="O168">
        <v>487</v>
      </c>
      <c r="P168">
        <f t="shared" si="61"/>
        <v>487</v>
      </c>
      <c r="Q168" t="str">
        <f t="shared" ca="1" si="63"/>
        <v>it</v>
      </c>
      <c r="R168" t="str">
        <f t="shared" si="64"/>
        <v>Equip001001</v>
      </c>
      <c r="S168">
        <f t="shared" si="65"/>
        <v>1</v>
      </c>
      <c r="T168" t="str">
        <f t="shared" ca="1" si="66"/>
        <v>it</v>
      </c>
      <c r="U168" t="str">
        <f t="shared" si="67"/>
        <v>Equip002001</v>
      </c>
      <c r="V168">
        <f t="shared" si="68"/>
        <v>1</v>
      </c>
      <c r="W16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X168" t="str">
        <f t="shared" ca="1" si="62"/>
        <v>{"num":6,"diff":17,"tp1":"it","vl1":"Equip001001","cn1":1,"tp2":"it","vl2":"Equip002001","cn2":1,"key":487}</v>
      </c>
      <c r="Y168">
        <f t="shared" ca="1" si="70"/>
        <v>107</v>
      </c>
      <c r="Z168">
        <f t="shared" ca="1" si="71"/>
        <v>13753</v>
      </c>
      <c r="AA168">
        <f t="shared" ca="1" si="72"/>
        <v>0</v>
      </c>
      <c r="AB16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AC168">
        <f t="shared" ca="1" si="74"/>
        <v>0</v>
      </c>
    </row>
    <row r="169" spans="1:29">
      <c r="A169">
        <f t="shared" si="80"/>
        <v>6</v>
      </c>
      <c r="B169" t="str">
        <f>VLOOKUP(A169,BossBattleTable!$A:$C,MATCH(BossBattleTable!$C$1,BossBattleTable!$A$1:$C$1,0),0)</f>
        <v>RpgDemon_Violet</v>
      </c>
      <c r="C169">
        <f t="shared" ca="1" si="60"/>
        <v>18</v>
      </c>
      <c r="D169">
        <f t="shared" si="78"/>
        <v>6</v>
      </c>
      <c r="E169">
        <f t="shared" ca="1" si="79"/>
        <v>18</v>
      </c>
      <c r="F169" t="str">
        <f t="shared" ca="1" si="75"/>
        <v>cu</v>
      </c>
      <c r="G169" t="s">
        <v>402</v>
      </c>
      <c r="H169" t="s">
        <v>191</v>
      </c>
      <c r="I169">
        <v>30</v>
      </c>
      <c r="J169" t="str">
        <f t="shared" si="76"/>
        <v>에너지너무많음</v>
      </c>
      <c r="K169" t="str">
        <f t="shared" ca="1" si="77"/>
        <v>cu</v>
      </c>
      <c r="L169" t="s">
        <v>402</v>
      </c>
      <c r="M169" t="s">
        <v>375</v>
      </c>
      <c r="N169">
        <v>5000</v>
      </c>
      <c r="O169">
        <v>514</v>
      </c>
      <c r="P169">
        <f t="shared" si="61"/>
        <v>514</v>
      </c>
      <c r="Q169" t="str">
        <f t="shared" ca="1" si="63"/>
        <v>cu</v>
      </c>
      <c r="R169" t="str">
        <f t="shared" si="64"/>
        <v>EN</v>
      </c>
      <c r="S169">
        <f t="shared" si="65"/>
        <v>30</v>
      </c>
      <c r="T169" t="str">
        <f t="shared" ca="1" si="66"/>
        <v>cu</v>
      </c>
      <c r="U169" t="str">
        <f t="shared" si="67"/>
        <v>GO</v>
      </c>
      <c r="V169">
        <f t="shared" si="68"/>
        <v>5000</v>
      </c>
      <c r="W16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X169" t="str">
        <f t="shared" ca="1" si="62"/>
        <v>{"num":6,"diff":18,"tp1":"cu","vl1":"EN","cn1":30,"tp2":"cu","vl2":"GO","cn2":5000,"key":514}</v>
      </c>
      <c r="Y169">
        <f t="shared" ca="1" si="70"/>
        <v>93</v>
      </c>
      <c r="Z169">
        <f t="shared" ca="1" si="71"/>
        <v>13847</v>
      </c>
      <c r="AA169">
        <f t="shared" ca="1" si="72"/>
        <v>0</v>
      </c>
      <c r="AB16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AC169">
        <f t="shared" ca="1" si="74"/>
        <v>0</v>
      </c>
    </row>
    <row r="170" spans="1:29">
      <c r="A170">
        <f t="shared" si="80"/>
        <v>6</v>
      </c>
      <c r="B170" t="str">
        <f>VLOOKUP(A170,BossBattleTable!$A:$C,MATCH(BossBattleTable!$C$1,BossBattleTable!$A$1:$C$1,0),0)</f>
        <v>RpgDemon_Violet</v>
      </c>
      <c r="C170">
        <f t="shared" ca="1" si="60"/>
        <v>19</v>
      </c>
      <c r="D170">
        <f t="shared" si="78"/>
        <v>6</v>
      </c>
      <c r="E170">
        <f t="shared" ca="1" si="79"/>
        <v>19</v>
      </c>
      <c r="F170" t="str">
        <f t="shared" ca="1" si="75"/>
        <v>it</v>
      </c>
      <c r="G170" t="s">
        <v>412</v>
      </c>
      <c r="H170" t="s">
        <v>415</v>
      </c>
      <c r="I170">
        <v>1</v>
      </c>
      <c r="J170" t="str">
        <f t="shared" si="76"/>
        <v/>
      </c>
      <c r="K170" t="str">
        <f t="shared" ca="1" si="77"/>
        <v/>
      </c>
      <c r="O170">
        <v>266</v>
      </c>
      <c r="P170">
        <f t="shared" si="61"/>
        <v>266</v>
      </c>
      <c r="Q170" t="str">
        <f t="shared" ca="1" si="63"/>
        <v>it</v>
      </c>
      <c r="R170" t="str">
        <f t="shared" si="64"/>
        <v>Equip000001</v>
      </c>
      <c r="S170">
        <f t="shared" si="65"/>
        <v>1</v>
      </c>
      <c r="T170" t="str">
        <f t="shared" ca="1" si="66"/>
        <v/>
      </c>
      <c r="U170" t="str">
        <f t="shared" si="67"/>
        <v/>
      </c>
      <c r="V170" t="str">
        <f t="shared" si="68"/>
        <v/>
      </c>
      <c r="W17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X170" t="str">
        <f t="shared" ca="1" si="62"/>
        <v>{"num":6,"diff":19,"tp1":"it","vl1":"Equip000001","cn1":1,"key":266}</v>
      </c>
      <c r="Y170">
        <f t="shared" ca="1" si="70"/>
        <v>68</v>
      </c>
      <c r="Z170">
        <f t="shared" ca="1" si="71"/>
        <v>13916</v>
      </c>
      <c r="AA170">
        <f t="shared" ca="1" si="72"/>
        <v>0</v>
      </c>
      <c r="AB17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AC170">
        <f t="shared" ca="1" si="74"/>
        <v>0</v>
      </c>
    </row>
    <row r="171" spans="1:29">
      <c r="A171">
        <f t="shared" si="80"/>
        <v>6</v>
      </c>
      <c r="B171" t="str">
        <f>VLOOKUP(A171,BossBattleTable!$A:$C,MATCH(BossBattleTable!$C$1,BossBattleTable!$A$1:$C$1,0),0)</f>
        <v>RpgDemon_Violet</v>
      </c>
      <c r="C171">
        <f t="shared" ca="1" si="60"/>
        <v>20</v>
      </c>
      <c r="D171">
        <f t="shared" si="78"/>
        <v>6</v>
      </c>
      <c r="E171">
        <f t="shared" ca="1" si="79"/>
        <v>20</v>
      </c>
      <c r="F171" t="str">
        <f t="shared" ca="1" si="75"/>
        <v>cu</v>
      </c>
      <c r="G171" t="s">
        <v>402</v>
      </c>
      <c r="H171" t="s">
        <v>108</v>
      </c>
      <c r="I171">
        <v>5</v>
      </c>
      <c r="J171" t="str">
        <f t="shared" si="76"/>
        <v/>
      </c>
      <c r="K171" t="str">
        <f t="shared" ca="1" si="77"/>
        <v/>
      </c>
      <c r="O171">
        <v>742</v>
      </c>
      <c r="P171">
        <f t="shared" si="61"/>
        <v>742</v>
      </c>
      <c r="Q171" t="str">
        <f t="shared" ca="1" si="63"/>
        <v>cu</v>
      </c>
      <c r="R171" t="str">
        <f t="shared" si="64"/>
        <v>DI</v>
      </c>
      <c r="S171">
        <f t="shared" si="65"/>
        <v>5</v>
      </c>
      <c r="T171" t="str">
        <f t="shared" ca="1" si="66"/>
        <v/>
      </c>
      <c r="U171" t="str">
        <f t="shared" si="67"/>
        <v/>
      </c>
      <c r="V171" t="str">
        <f t="shared" si="68"/>
        <v/>
      </c>
      <c r="W17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X171" t="str">
        <f t="shared" ca="1" si="62"/>
        <v>{"num":6,"diff":20,"tp1":"cu","vl1":"DI","cn1":5,"key":742}</v>
      </c>
      <c r="Y171">
        <f t="shared" ca="1" si="70"/>
        <v>59</v>
      </c>
      <c r="Z171">
        <f t="shared" ca="1" si="71"/>
        <v>13976</v>
      </c>
      <c r="AA171">
        <f t="shared" ca="1" si="72"/>
        <v>0</v>
      </c>
      <c r="AB17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AC171">
        <f t="shared" ca="1" si="74"/>
        <v>0</v>
      </c>
    </row>
    <row r="172" spans="1:29">
      <c r="A172">
        <f t="shared" si="80"/>
        <v>6</v>
      </c>
      <c r="B172" t="str">
        <f>VLOOKUP(A172,BossBattleTable!$A:$C,MATCH(BossBattleTable!$C$1,BossBattleTable!$A$1:$C$1,0),0)</f>
        <v>RpgDemon_Violet</v>
      </c>
      <c r="C172">
        <f t="shared" ca="1" si="60"/>
        <v>21</v>
      </c>
      <c r="D172">
        <f t="shared" si="78"/>
        <v>6</v>
      </c>
      <c r="E172">
        <f t="shared" ca="1" si="79"/>
        <v>21</v>
      </c>
      <c r="F172" t="str">
        <f t="shared" ca="1" si="75"/>
        <v>it</v>
      </c>
      <c r="G172" t="s">
        <v>412</v>
      </c>
      <c r="H172" t="s">
        <v>416</v>
      </c>
      <c r="I172">
        <v>1</v>
      </c>
      <c r="J172" t="str">
        <f t="shared" si="76"/>
        <v/>
      </c>
      <c r="K172" t="str">
        <f t="shared" ca="1" si="77"/>
        <v>it</v>
      </c>
      <c r="L172" t="s">
        <v>412</v>
      </c>
      <c r="M172" t="s">
        <v>417</v>
      </c>
      <c r="N172">
        <v>1</v>
      </c>
      <c r="O172">
        <v>675</v>
      </c>
      <c r="P172">
        <f t="shared" si="61"/>
        <v>675</v>
      </c>
      <c r="Q172" t="str">
        <f t="shared" ca="1" si="63"/>
        <v>it</v>
      </c>
      <c r="R172" t="str">
        <f t="shared" si="64"/>
        <v>Equip001001</v>
      </c>
      <c r="S172">
        <f t="shared" si="65"/>
        <v>1</v>
      </c>
      <c r="T172" t="str">
        <f t="shared" ca="1" si="66"/>
        <v>it</v>
      </c>
      <c r="U172" t="str">
        <f t="shared" si="67"/>
        <v>Equip002001</v>
      </c>
      <c r="V172">
        <f t="shared" si="68"/>
        <v>1</v>
      </c>
      <c r="W17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X172" t="str">
        <f t="shared" ca="1" si="62"/>
        <v>{"num":6,"diff":21,"tp1":"it","vl1":"Equip001001","cn1":1,"tp2":"it","vl2":"Equip002001","cn2":1,"key":675}</v>
      </c>
      <c r="Y172">
        <f t="shared" ca="1" si="70"/>
        <v>107</v>
      </c>
      <c r="Z172">
        <f t="shared" ca="1" si="71"/>
        <v>14084</v>
      </c>
      <c r="AA172">
        <f t="shared" ca="1" si="72"/>
        <v>0</v>
      </c>
      <c r="AB17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AC172">
        <f t="shared" ca="1" si="74"/>
        <v>0</v>
      </c>
    </row>
    <row r="173" spans="1:29">
      <c r="A173">
        <f t="shared" si="80"/>
        <v>6</v>
      </c>
      <c r="B173" t="str">
        <f>VLOOKUP(A173,BossBattleTable!$A:$C,MATCH(BossBattleTable!$C$1,BossBattleTable!$A$1:$C$1,0),0)</f>
        <v>RpgDemon_Violet</v>
      </c>
      <c r="C173">
        <f t="shared" ca="1" si="60"/>
        <v>22</v>
      </c>
      <c r="D173">
        <f t="shared" si="78"/>
        <v>6</v>
      </c>
      <c r="E173">
        <f t="shared" ca="1" si="79"/>
        <v>22</v>
      </c>
      <c r="F173" t="str">
        <f t="shared" ca="1" si="75"/>
        <v>cu</v>
      </c>
      <c r="G173" t="s">
        <v>402</v>
      </c>
      <c r="H173" t="s">
        <v>191</v>
      </c>
      <c r="I173">
        <v>30</v>
      </c>
      <c r="J173" t="str">
        <f t="shared" si="76"/>
        <v>에너지너무많음</v>
      </c>
      <c r="K173" t="str">
        <f t="shared" ca="1" si="77"/>
        <v>cu</v>
      </c>
      <c r="L173" t="s">
        <v>402</v>
      </c>
      <c r="M173" t="s">
        <v>375</v>
      </c>
      <c r="N173">
        <v>5000</v>
      </c>
      <c r="O173">
        <v>464</v>
      </c>
      <c r="P173">
        <f t="shared" si="61"/>
        <v>464</v>
      </c>
      <c r="Q173" t="str">
        <f t="shared" ca="1" si="63"/>
        <v>cu</v>
      </c>
      <c r="R173" t="str">
        <f t="shared" si="64"/>
        <v>EN</v>
      </c>
      <c r="S173">
        <f t="shared" si="65"/>
        <v>30</v>
      </c>
      <c r="T173" t="str">
        <f t="shared" ca="1" si="66"/>
        <v>cu</v>
      </c>
      <c r="U173" t="str">
        <f t="shared" si="67"/>
        <v>GO</v>
      </c>
      <c r="V173">
        <f t="shared" si="68"/>
        <v>5000</v>
      </c>
      <c r="W17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X173" t="str">
        <f t="shared" ca="1" si="62"/>
        <v>{"num":6,"diff":22,"tp1":"cu","vl1":"EN","cn1":30,"tp2":"cu","vl2":"GO","cn2":5000,"key":464}</v>
      </c>
      <c r="Y173">
        <f t="shared" ca="1" si="70"/>
        <v>93</v>
      </c>
      <c r="Z173">
        <f t="shared" ca="1" si="71"/>
        <v>14178</v>
      </c>
      <c r="AA173">
        <f t="shared" ca="1" si="72"/>
        <v>0</v>
      </c>
      <c r="AB17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AC173">
        <f t="shared" ca="1" si="74"/>
        <v>0</v>
      </c>
    </row>
    <row r="174" spans="1:29">
      <c r="A174">
        <f t="shared" si="80"/>
        <v>6</v>
      </c>
      <c r="B174" t="str">
        <f>VLOOKUP(A174,BossBattleTable!$A:$C,MATCH(BossBattleTable!$C$1,BossBattleTable!$A$1:$C$1,0),0)</f>
        <v>RpgDemon_Violet</v>
      </c>
      <c r="C174">
        <f t="shared" ca="1" si="60"/>
        <v>23</v>
      </c>
      <c r="D174">
        <f t="shared" si="78"/>
        <v>6</v>
      </c>
      <c r="E174">
        <f t="shared" ca="1" si="79"/>
        <v>23</v>
      </c>
      <c r="F174" t="str">
        <f t="shared" ca="1" si="75"/>
        <v>it</v>
      </c>
      <c r="G174" t="s">
        <v>412</v>
      </c>
      <c r="H174" t="s">
        <v>415</v>
      </c>
      <c r="I174">
        <v>1</v>
      </c>
      <c r="J174" t="str">
        <f t="shared" si="76"/>
        <v/>
      </c>
      <c r="K174" t="str">
        <f t="shared" ca="1" si="77"/>
        <v/>
      </c>
      <c r="O174">
        <v>326</v>
      </c>
      <c r="P174">
        <f t="shared" si="61"/>
        <v>326</v>
      </c>
      <c r="Q174" t="str">
        <f t="shared" ca="1" si="63"/>
        <v>it</v>
      </c>
      <c r="R174" t="str">
        <f t="shared" si="64"/>
        <v>Equip000001</v>
      </c>
      <c r="S174">
        <f t="shared" si="65"/>
        <v>1</v>
      </c>
      <c r="T174" t="str">
        <f t="shared" ca="1" si="66"/>
        <v/>
      </c>
      <c r="U174" t="str">
        <f t="shared" si="67"/>
        <v/>
      </c>
      <c r="V174" t="str">
        <f t="shared" si="68"/>
        <v/>
      </c>
      <c r="W17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X174" t="str">
        <f t="shared" ca="1" si="62"/>
        <v>{"num":6,"diff":23,"tp1":"it","vl1":"Equip000001","cn1":1,"key":326}</v>
      </c>
      <c r="Y174">
        <f t="shared" ca="1" si="70"/>
        <v>68</v>
      </c>
      <c r="Z174">
        <f t="shared" ca="1" si="71"/>
        <v>14247</v>
      </c>
      <c r="AA174">
        <f t="shared" ca="1" si="72"/>
        <v>0</v>
      </c>
      <c r="AB17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AC174">
        <f t="shared" ca="1" si="74"/>
        <v>0</v>
      </c>
    </row>
    <row r="175" spans="1:29">
      <c r="A175">
        <f t="shared" si="80"/>
        <v>6</v>
      </c>
      <c r="B175" t="str">
        <f>VLOOKUP(A175,BossBattleTable!$A:$C,MATCH(BossBattleTable!$C$1,BossBattleTable!$A$1:$C$1,0),0)</f>
        <v>RpgDemon_Violet</v>
      </c>
      <c r="C175">
        <f t="shared" ca="1" si="60"/>
        <v>24</v>
      </c>
      <c r="D175">
        <f t="shared" si="78"/>
        <v>6</v>
      </c>
      <c r="E175">
        <f t="shared" ca="1" si="79"/>
        <v>24</v>
      </c>
      <c r="F175" t="str">
        <f t="shared" ca="1" si="75"/>
        <v>cu</v>
      </c>
      <c r="G175" t="s">
        <v>402</v>
      </c>
      <c r="H175" t="s">
        <v>108</v>
      </c>
      <c r="I175">
        <v>5</v>
      </c>
      <c r="J175" t="str">
        <f t="shared" si="76"/>
        <v/>
      </c>
      <c r="K175" t="str">
        <f t="shared" ca="1" si="77"/>
        <v/>
      </c>
      <c r="O175">
        <v>686</v>
      </c>
      <c r="P175">
        <f t="shared" si="61"/>
        <v>686</v>
      </c>
      <c r="Q175" t="str">
        <f t="shared" ca="1" si="63"/>
        <v>cu</v>
      </c>
      <c r="R175" t="str">
        <f t="shared" si="64"/>
        <v>DI</v>
      </c>
      <c r="S175">
        <f t="shared" si="65"/>
        <v>5</v>
      </c>
      <c r="T175" t="str">
        <f t="shared" ca="1" si="66"/>
        <v/>
      </c>
      <c r="U175" t="str">
        <f t="shared" si="67"/>
        <v/>
      </c>
      <c r="V175" t="str">
        <f t="shared" si="68"/>
        <v/>
      </c>
      <c r="W17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X175" t="str">
        <f t="shared" ca="1" si="62"/>
        <v>{"num":6,"diff":24,"tp1":"cu","vl1":"DI","cn1":5,"key":686}</v>
      </c>
      <c r="Y175">
        <f t="shared" ca="1" si="70"/>
        <v>59</v>
      </c>
      <c r="Z175">
        <f t="shared" ca="1" si="71"/>
        <v>14307</v>
      </c>
      <c r="AA175">
        <f t="shared" ca="1" si="72"/>
        <v>0</v>
      </c>
      <c r="AB17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AC175">
        <f t="shared" ca="1" si="74"/>
        <v>0</v>
      </c>
    </row>
    <row r="176" spans="1:29">
      <c r="A176">
        <f t="shared" si="80"/>
        <v>6</v>
      </c>
      <c r="B176" t="str">
        <f>VLOOKUP(A176,BossBattleTable!$A:$C,MATCH(BossBattleTable!$C$1,BossBattleTable!$A$1:$C$1,0),0)</f>
        <v>RpgDemon_Violet</v>
      </c>
      <c r="C176">
        <f t="shared" ca="1" si="60"/>
        <v>25</v>
      </c>
      <c r="D176">
        <f t="shared" si="78"/>
        <v>6</v>
      </c>
      <c r="E176">
        <f t="shared" ca="1" si="79"/>
        <v>25</v>
      </c>
      <c r="F176" t="str">
        <f t="shared" ca="1" si="75"/>
        <v>it</v>
      </c>
      <c r="G176" t="s">
        <v>412</v>
      </c>
      <c r="H176" t="s">
        <v>416</v>
      </c>
      <c r="I176">
        <v>1</v>
      </c>
      <c r="J176" t="str">
        <f t="shared" si="76"/>
        <v/>
      </c>
      <c r="K176" t="str">
        <f t="shared" ca="1" si="77"/>
        <v>it</v>
      </c>
      <c r="L176" t="s">
        <v>412</v>
      </c>
      <c r="M176" t="s">
        <v>417</v>
      </c>
      <c r="N176">
        <v>1</v>
      </c>
      <c r="O176">
        <v>390</v>
      </c>
      <c r="P176">
        <f t="shared" si="61"/>
        <v>390</v>
      </c>
      <c r="Q176" t="str">
        <f t="shared" ca="1" si="63"/>
        <v>it</v>
      </c>
      <c r="R176" t="str">
        <f t="shared" si="64"/>
        <v>Equip001001</v>
      </c>
      <c r="S176">
        <f t="shared" si="65"/>
        <v>1</v>
      </c>
      <c r="T176" t="str">
        <f t="shared" ca="1" si="66"/>
        <v>it</v>
      </c>
      <c r="U176" t="str">
        <f t="shared" si="67"/>
        <v>Equip002001</v>
      </c>
      <c r="V176">
        <f t="shared" si="68"/>
        <v>1</v>
      </c>
      <c r="W17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X176" t="str">
        <f t="shared" ca="1" si="62"/>
        <v>{"num":6,"diff":25,"tp1":"it","vl1":"Equip001001","cn1":1,"tp2":"it","vl2":"Equip002001","cn2":1,"key":390}</v>
      </c>
      <c r="Y176">
        <f t="shared" ca="1" si="70"/>
        <v>107</v>
      </c>
      <c r="Z176">
        <f t="shared" ca="1" si="71"/>
        <v>14415</v>
      </c>
      <c r="AA176">
        <f t="shared" ca="1" si="72"/>
        <v>0</v>
      </c>
      <c r="AB17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AC176">
        <f t="shared" ca="1" si="74"/>
        <v>0</v>
      </c>
    </row>
    <row r="177" spans="1:29">
      <c r="A177">
        <f t="shared" si="80"/>
        <v>6</v>
      </c>
      <c r="B177" t="str">
        <f>VLOOKUP(A177,BossBattleTable!$A:$C,MATCH(BossBattleTable!$C$1,BossBattleTable!$A$1:$C$1,0),0)</f>
        <v>RpgDemon_Violet</v>
      </c>
      <c r="C177">
        <f t="shared" ca="1" si="60"/>
        <v>26</v>
      </c>
      <c r="D177">
        <f t="shared" si="78"/>
        <v>6</v>
      </c>
      <c r="E177">
        <f t="shared" ca="1" si="79"/>
        <v>26</v>
      </c>
      <c r="F177" t="str">
        <f t="shared" ca="1" si="75"/>
        <v>cu</v>
      </c>
      <c r="G177" t="s">
        <v>402</v>
      </c>
      <c r="H177" t="s">
        <v>191</v>
      </c>
      <c r="I177">
        <v>30</v>
      </c>
      <c r="J177" t="str">
        <f t="shared" si="76"/>
        <v>에너지너무많음</v>
      </c>
      <c r="K177" t="str">
        <f t="shared" ca="1" si="77"/>
        <v>cu</v>
      </c>
      <c r="L177" t="s">
        <v>402</v>
      </c>
      <c r="M177" t="s">
        <v>375</v>
      </c>
      <c r="N177">
        <v>5000</v>
      </c>
      <c r="O177">
        <v>959</v>
      </c>
      <c r="P177">
        <f t="shared" si="61"/>
        <v>959</v>
      </c>
      <c r="Q177" t="str">
        <f t="shared" ca="1" si="63"/>
        <v>cu</v>
      </c>
      <c r="R177" t="str">
        <f t="shared" si="64"/>
        <v>EN</v>
      </c>
      <c r="S177">
        <f t="shared" si="65"/>
        <v>30</v>
      </c>
      <c r="T177" t="str">
        <f t="shared" ca="1" si="66"/>
        <v>cu</v>
      </c>
      <c r="U177" t="str">
        <f t="shared" si="67"/>
        <v>GO</v>
      </c>
      <c r="V177">
        <f t="shared" si="68"/>
        <v>5000</v>
      </c>
      <c r="W17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X177" t="str">
        <f t="shared" ca="1" si="62"/>
        <v>{"num":6,"diff":26,"tp1":"cu","vl1":"EN","cn1":30,"tp2":"cu","vl2":"GO","cn2":5000,"key":959}</v>
      </c>
      <c r="Y177">
        <f t="shared" ca="1" si="70"/>
        <v>93</v>
      </c>
      <c r="Z177">
        <f t="shared" ca="1" si="71"/>
        <v>14509</v>
      </c>
      <c r="AA177">
        <f t="shared" ca="1" si="72"/>
        <v>0</v>
      </c>
      <c r="AB17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AC177">
        <f t="shared" ca="1" si="74"/>
        <v>0</v>
      </c>
    </row>
    <row r="178" spans="1:29">
      <c r="A178">
        <f t="shared" si="80"/>
        <v>6</v>
      </c>
      <c r="B178" t="str">
        <f>VLOOKUP(A178,BossBattleTable!$A:$C,MATCH(BossBattleTable!$C$1,BossBattleTable!$A$1:$C$1,0),0)</f>
        <v>RpgDemon_Violet</v>
      </c>
      <c r="C178">
        <f t="shared" ca="1" si="60"/>
        <v>27</v>
      </c>
      <c r="D178">
        <f t="shared" si="78"/>
        <v>6</v>
      </c>
      <c r="E178">
        <f t="shared" ca="1" si="79"/>
        <v>27</v>
      </c>
      <c r="F178" t="str">
        <f t="shared" ca="1" si="75"/>
        <v>it</v>
      </c>
      <c r="G178" t="s">
        <v>412</v>
      </c>
      <c r="H178" t="s">
        <v>415</v>
      </c>
      <c r="I178">
        <v>1</v>
      </c>
      <c r="J178" t="str">
        <f t="shared" si="76"/>
        <v/>
      </c>
      <c r="K178" t="str">
        <f t="shared" ca="1" si="77"/>
        <v/>
      </c>
      <c r="O178">
        <v>369</v>
      </c>
      <c r="P178">
        <f t="shared" si="61"/>
        <v>369</v>
      </c>
      <c r="Q178" t="str">
        <f t="shared" ca="1" si="63"/>
        <v>it</v>
      </c>
      <c r="R178" t="str">
        <f t="shared" si="64"/>
        <v>Equip000001</v>
      </c>
      <c r="S178">
        <f t="shared" si="65"/>
        <v>1</v>
      </c>
      <c r="T178" t="str">
        <f t="shared" ca="1" si="66"/>
        <v/>
      </c>
      <c r="U178" t="str">
        <f t="shared" si="67"/>
        <v/>
      </c>
      <c r="V178" t="str">
        <f t="shared" si="68"/>
        <v/>
      </c>
      <c r="W17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X178" t="str">
        <f t="shared" ca="1" si="62"/>
        <v>{"num":6,"diff":27,"tp1":"it","vl1":"Equip000001","cn1":1,"key":369}</v>
      </c>
      <c r="Y178">
        <f t="shared" ca="1" si="70"/>
        <v>68</v>
      </c>
      <c r="Z178">
        <f t="shared" ca="1" si="71"/>
        <v>14578</v>
      </c>
      <c r="AA178">
        <f t="shared" ca="1" si="72"/>
        <v>0</v>
      </c>
      <c r="AB17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AC178">
        <f t="shared" ca="1" si="74"/>
        <v>0</v>
      </c>
    </row>
    <row r="179" spans="1:29">
      <c r="A179">
        <f t="shared" si="80"/>
        <v>6</v>
      </c>
      <c r="B179" t="str">
        <f>VLOOKUP(A179,BossBattleTable!$A:$C,MATCH(BossBattleTable!$C$1,BossBattleTable!$A$1:$C$1,0),0)</f>
        <v>RpgDemon_Violet</v>
      </c>
      <c r="C179">
        <f t="shared" ca="1" si="60"/>
        <v>28</v>
      </c>
      <c r="D179">
        <f t="shared" si="78"/>
        <v>6</v>
      </c>
      <c r="E179">
        <f t="shared" ca="1" si="79"/>
        <v>28</v>
      </c>
      <c r="F179" t="str">
        <f t="shared" ca="1" si="75"/>
        <v>cu</v>
      </c>
      <c r="G179" t="s">
        <v>402</v>
      </c>
      <c r="H179" t="s">
        <v>108</v>
      </c>
      <c r="I179">
        <v>5</v>
      </c>
      <c r="J179" t="str">
        <f t="shared" si="76"/>
        <v/>
      </c>
      <c r="K179" t="str">
        <f t="shared" ca="1" si="77"/>
        <v/>
      </c>
      <c r="O179">
        <v>136</v>
      </c>
      <c r="P179">
        <f t="shared" si="61"/>
        <v>136</v>
      </c>
      <c r="Q179" t="str">
        <f t="shared" ca="1" si="63"/>
        <v>cu</v>
      </c>
      <c r="R179" t="str">
        <f t="shared" si="64"/>
        <v>DI</v>
      </c>
      <c r="S179">
        <f t="shared" si="65"/>
        <v>5</v>
      </c>
      <c r="T179" t="str">
        <f t="shared" ca="1" si="66"/>
        <v/>
      </c>
      <c r="U179" t="str">
        <f t="shared" si="67"/>
        <v/>
      </c>
      <c r="V179" t="str">
        <f t="shared" si="68"/>
        <v/>
      </c>
      <c r="W17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X179" t="str">
        <f t="shared" ca="1" si="62"/>
        <v>{"num":6,"diff":28,"tp1":"cu","vl1":"DI","cn1":5,"key":136}</v>
      </c>
      <c r="Y179">
        <f t="shared" ca="1" si="70"/>
        <v>59</v>
      </c>
      <c r="Z179">
        <f t="shared" ca="1" si="71"/>
        <v>14638</v>
      </c>
      <c r="AA179">
        <f t="shared" ca="1" si="72"/>
        <v>0</v>
      </c>
      <c r="AB17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AC179">
        <f t="shared" ca="1" si="74"/>
        <v>0</v>
      </c>
    </row>
    <row r="180" spans="1:29">
      <c r="A180">
        <f t="shared" si="80"/>
        <v>6</v>
      </c>
      <c r="B180" t="str">
        <f>VLOOKUP(A180,BossBattleTable!$A:$C,MATCH(BossBattleTable!$C$1,BossBattleTable!$A$1:$C$1,0),0)</f>
        <v>RpgDemon_Violet</v>
      </c>
      <c r="C180">
        <f t="shared" ca="1" si="60"/>
        <v>29</v>
      </c>
      <c r="D180">
        <f t="shared" si="78"/>
        <v>6</v>
      </c>
      <c r="E180">
        <f t="shared" ca="1" si="79"/>
        <v>29</v>
      </c>
      <c r="F180" t="str">
        <f t="shared" ca="1" si="75"/>
        <v>it</v>
      </c>
      <c r="G180" t="s">
        <v>412</v>
      </c>
      <c r="H180" t="s">
        <v>416</v>
      </c>
      <c r="I180">
        <v>1</v>
      </c>
      <c r="J180" t="str">
        <f t="shared" si="76"/>
        <v/>
      </c>
      <c r="K180" t="str">
        <f t="shared" ca="1" si="77"/>
        <v>it</v>
      </c>
      <c r="L180" t="s">
        <v>412</v>
      </c>
      <c r="M180" t="s">
        <v>417</v>
      </c>
      <c r="N180">
        <v>1</v>
      </c>
      <c r="O180">
        <v>654</v>
      </c>
      <c r="P180">
        <f t="shared" si="61"/>
        <v>654</v>
      </c>
      <c r="Q180" t="str">
        <f t="shared" ca="1" si="63"/>
        <v>it</v>
      </c>
      <c r="R180" t="str">
        <f t="shared" si="64"/>
        <v>Equip001001</v>
      </c>
      <c r="S180">
        <f t="shared" si="65"/>
        <v>1</v>
      </c>
      <c r="T180" t="str">
        <f t="shared" ca="1" si="66"/>
        <v>it</v>
      </c>
      <c r="U180" t="str">
        <f t="shared" si="67"/>
        <v>Equip002001</v>
      </c>
      <c r="V180">
        <f t="shared" si="68"/>
        <v>1</v>
      </c>
      <c r="W18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X180" t="str">
        <f t="shared" ca="1" si="62"/>
        <v>{"num":6,"diff":29,"tp1":"it","vl1":"Equip001001","cn1":1,"tp2":"it","vl2":"Equip002001","cn2":1,"key":654}</v>
      </c>
      <c r="Y180">
        <f t="shared" ca="1" si="70"/>
        <v>107</v>
      </c>
      <c r="Z180">
        <f t="shared" ca="1" si="71"/>
        <v>14746</v>
      </c>
      <c r="AA180">
        <f t="shared" ca="1" si="72"/>
        <v>0</v>
      </c>
      <c r="AB18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AC180">
        <f t="shared" ca="1" si="74"/>
        <v>0</v>
      </c>
    </row>
    <row r="181" spans="1:29">
      <c r="A181">
        <f t="shared" si="80"/>
        <v>6</v>
      </c>
      <c r="B181" t="str">
        <f>VLOOKUP(A181,BossBattleTable!$A:$C,MATCH(BossBattleTable!$C$1,BossBattleTable!$A$1:$C$1,0),0)</f>
        <v>RpgDemon_Violet</v>
      </c>
      <c r="C181">
        <f t="shared" ca="1" si="60"/>
        <v>30</v>
      </c>
      <c r="D181">
        <f t="shared" si="78"/>
        <v>6</v>
      </c>
      <c r="E181">
        <f t="shared" ca="1" si="79"/>
        <v>30</v>
      </c>
      <c r="F181" t="str">
        <f t="shared" ca="1" si="75"/>
        <v>cu</v>
      </c>
      <c r="G181" t="s">
        <v>402</v>
      </c>
      <c r="H181" t="s">
        <v>191</v>
      </c>
      <c r="I181">
        <v>30</v>
      </c>
      <c r="J181" t="str">
        <f t="shared" si="76"/>
        <v>에너지너무많음</v>
      </c>
      <c r="K181" t="str">
        <f t="shared" ca="1" si="77"/>
        <v>cu</v>
      </c>
      <c r="L181" t="s">
        <v>402</v>
      </c>
      <c r="M181" t="s">
        <v>375</v>
      </c>
      <c r="N181">
        <v>5000</v>
      </c>
      <c r="O181">
        <v>560</v>
      </c>
      <c r="P181">
        <f t="shared" si="61"/>
        <v>560</v>
      </c>
      <c r="Q181" t="str">
        <f t="shared" ca="1" si="63"/>
        <v>cu</v>
      </c>
      <c r="R181" t="str">
        <f t="shared" si="64"/>
        <v>EN</v>
      </c>
      <c r="S181">
        <f t="shared" si="65"/>
        <v>30</v>
      </c>
      <c r="T181" t="str">
        <f t="shared" ca="1" si="66"/>
        <v>cu</v>
      </c>
      <c r="U181" t="str">
        <f t="shared" si="67"/>
        <v>GO</v>
      </c>
      <c r="V181">
        <f t="shared" si="68"/>
        <v>5000</v>
      </c>
      <c r="W18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X181" t="str">
        <f t="shared" ca="1" si="62"/>
        <v>{"num":6,"diff":30,"tp1":"cu","vl1":"EN","cn1":30,"tp2":"cu","vl2":"GO","cn2":5000,"key":560}</v>
      </c>
      <c r="Y181">
        <f t="shared" ca="1" si="70"/>
        <v>93</v>
      </c>
      <c r="Z181">
        <f t="shared" ca="1" si="71"/>
        <v>14840</v>
      </c>
      <c r="AA181">
        <f t="shared" ca="1" si="72"/>
        <v>0</v>
      </c>
      <c r="AB18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AC181">
        <f t="shared" ca="1" si="74"/>
        <v>0</v>
      </c>
    </row>
    <row r="182" spans="1:29">
      <c r="A182">
        <f t="shared" si="80"/>
        <v>7</v>
      </c>
      <c r="B182" t="str">
        <f>VLOOKUP(A182,BossBattleTable!$A:$C,MATCH(BossBattleTable!$C$1,BossBattleTable!$A$1:$C$1,0),0)</f>
        <v>BigBatCrab</v>
      </c>
      <c r="C182">
        <f t="shared" ca="1" si="60"/>
        <v>1</v>
      </c>
      <c r="D182">
        <f t="shared" si="78"/>
        <v>7</v>
      </c>
      <c r="E182">
        <f t="shared" ca="1" si="79"/>
        <v>1</v>
      </c>
      <c r="F182" t="str">
        <f t="shared" ca="1" si="75"/>
        <v>it</v>
      </c>
      <c r="G182" t="s">
        <v>412</v>
      </c>
      <c r="H182" t="s">
        <v>415</v>
      </c>
      <c r="I182">
        <v>1</v>
      </c>
      <c r="J182" t="str">
        <f t="shared" si="76"/>
        <v/>
      </c>
      <c r="K182" t="str">
        <f t="shared" ca="1" si="77"/>
        <v/>
      </c>
      <c r="O182">
        <v>617</v>
      </c>
      <c r="P182">
        <f t="shared" si="61"/>
        <v>617</v>
      </c>
      <c r="Q182" t="str">
        <f t="shared" ca="1" si="63"/>
        <v>it</v>
      </c>
      <c r="R182" t="str">
        <f t="shared" si="64"/>
        <v>Equip000001</v>
      </c>
      <c r="S182">
        <f t="shared" si="65"/>
        <v>1</v>
      </c>
      <c r="T182" t="str">
        <f t="shared" ca="1" si="66"/>
        <v/>
      </c>
      <c r="U182" t="str">
        <f t="shared" si="67"/>
        <v/>
      </c>
      <c r="V182" t="str">
        <f t="shared" si="68"/>
        <v/>
      </c>
      <c r="W18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X182" t="str">
        <f t="shared" ca="1" si="62"/>
        <v>{"num":7,"diff":1,"tp1":"it","vl1":"Equip000001","cn1":1,"key":617}</v>
      </c>
      <c r="Y182">
        <f t="shared" ca="1" si="70"/>
        <v>67</v>
      </c>
      <c r="Z182">
        <f t="shared" ca="1" si="71"/>
        <v>14908</v>
      </c>
      <c r="AA182">
        <f t="shared" ca="1" si="72"/>
        <v>0</v>
      </c>
      <c r="AB18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AC182">
        <f t="shared" ca="1" si="74"/>
        <v>0</v>
      </c>
    </row>
    <row r="183" spans="1:29">
      <c r="A183">
        <f t="shared" si="80"/>
        <v>7</v>
      </c>
      <c r="B183" t="str">
        <f>VLOOKUP(A183,BossBattleTable!$A:$C,MATCH(BossBattleTable!$C$1,BossBattleTable!$A$1:$C$1,0),0)</f>
        <v>BigBatCrab</v>
      </c>
      <c r="C183">
        <f t="shared" ca="1" si="60"/>
        <v>2</v>
      </c>
      <c r="D183">
        <f t="shared" si="78"/>
        <v>7</v>
      </c>
      <c r="E183">
        <f t="shared" ca="1" si="79"/>
        <v>2</v>
      </c>
      <c r="F183" t="str">
        <f t="shared" ca="1" si="75"/>
        <v>cu</v>
      </c>
      <c r="G183" t="s">
        <v>402</v>
      </c>
      <c r="H183" t="s">
        <v>108</v>
      </c>
      <c r="I183">
        <v>5</v>
      </c>
      <c r="J183" t="str">
        <f t="shared" si="76"/>
        <v/>
      </c>
      <c r="K183" t="str">
        <f t="shared" ca="1" si="77"/>
        <v/>
      </c>
      <c r="O183">
        <v>671</v>
      </c>
      <c r="P183">
        <f t="shared" si="61"/>
        <v>671</v>
      </c>
      <c r="Q183" t="str">
        <f t="shared" ca="1" si="63"/>
        <v>cu</v>
      </c>
      <c r="R183" t="str">
        <f t="shared" si="64"/>
        <v>DI</v>
      </c>
      <c r="S183">
        <f t="shared" si="65"/>
        <v>5</v>
      </c>
      <c r="T183" t="str">
        <f t="shared" ca="1" si="66"/>
        <v/>
      </c>
      <c r="U183" t="str">
        <f t="shared" si="67"/>
        <v/>
      </c>
      <c r="V183" t="str">
        <f t="shared" si="68"/>
        <v/>
      </c>
      <c r="W18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X183" t="str">
        <f t="shared" ca="1" si="62"/>
        <v>{"num":7,"diff":2,"tp1":"cu","vl1":"DI","cn1":5,"key":671}</v>
      </c>
      <c r="Y183">
        <f t="shared" ca="1" si="70"/>
        <v>58</v>
      </c>
      <c r="Z183">
        <f t="shared" ca="1" si="71"/>
        <v>14967</v>
      </c>
      <c r="AA183">
        <f t="shared" ca="1" si="72"/>
        <v>0</v>
      </c>
      <c r="AB18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AC183">
        <f t="shared" ca="1" si="74"/>
        <v>0</v>
      </c>
    </row>
    <row r="184" spans="1:29">
      <c r="A184">
        <f t="shared" si="80"/>
        <v>7</v>
      </c>
      <c r="B184" t="str">
        <f>VLOOKUP(A184,BossBattleTable!$A:$C,MATCH(BossBattleTable!$C$1,BossBattleTable!$A$1:$C$1,0),0)</f>
        <v>BigBatCrab</v>
      </c>
      <c r="C184">
        <f t="shared" ca="1" si="60"/>
        <v>3</v>
      </c>
      <c r="D184">
        <f t="shared" si="78"/>
        <v>7</v>
      </c>
      <c r="E184">
        <f t="shared" ca="1" si="79"/>
        <v>3</v>
      </c>
      <c r="F184" t="str">
        <f t="shared" ca="1" si="75"/>
        <v>it</v>
      </c>
      <c r="G184" t="s">
        <v>412</v>
      </c>
      <c r="H184" t="s">
        <v>416</v>
      </c>
      <c r="I184">
        <v>1</v>
      </c>
      <c r="J184" t="str">
        <f t="shared" si="76"/>
        <v/>
      </c>
      <c r="K184" t="str">
        <f t="shared" ca="1" si="77"/>
        <v>it</v>
      </c>
      <c r="L184" t="s">
        <v>412</v>
      </c>
      <c r="M184" t="s">
        <v>417</v>
      </c>
      <c r="N184">
        <v>1</v>
      </c>
      <c r="O184">
        <v>547</v>
      </c>
      <c r="P184">
        <f t="shared" si="61"/>
        <v>547</v>
      </c>
      <c r="Q184" t="str">
        <f t="shared" ca="1" si="63"/>
        <v>it</v>
      </c>
      <c r="R184" t="str">
        <f t="shared" si="64"/>
        <v>Equip001001</v>
      </c>
      <c r="S184">
        <f t="shared" si="65"/>
        <v>1</v>
      </c>
      <c r="T184" t="str">
        <f t="shared" ca="1" si="66"/>
        <v>it</v>
      </c>
      <c r="U184" t="str">
        <f t="shared" si="67"/>
        <v>Equip002001</v>
      </c>
      <c r="V184">
        <f t="shared" si="68"/>
        <v>1</v>
      </c>
      <c r="W18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X184" t="str">
        <f t="shared" ca="1" si="62"/>
        <v>{"num":7,"diff":3,"tp1":"it","vl1":"Equip001001","cn1":1,"tp2":"it","vl2":"Equip002001","cn2":1,"key":547}</v>
      </c>
      <c r="Y184">
        <f t="shared" ca="1" si="70"/>
        <v>106</v>
      </c>
      <c r="Z184">
        <f t="shared" ca="1" si="71"/>
        <v>15074</v>
      </c>
      <c r="AA184">
        <f t="shared" ca="1" si="72"/>
        <v>0</v>
      </c>
      <c r="AB18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AC184">
        <f t="shared" ca="1" si="74"/>
        <v>0</v>
      </c>
    </row>
    <row r="185" spans="1:29">
      <c r="A185">
        <f t="shared" si="80"/>
        <v>7</v>
      </c>
      <c r="B185" t="str">
        <f>VLOOKUP(A185,BossBattleTable!$A:$C,MATCH(BossBattleTable!$C$1,BossBattleTable!$A$1:$C$1,0),0)</f>
        <v>BigBatCrab</v>
      </c>
      <c r="C185">
        <f t="shared" ca="1" si="60"/>
        <v>4</v>
      </c>
      <c r="D185">
        <f t="shared" si="78"/>
        <v>7</v>
      </c>
      <c r="E185">
        <f t="shared" ca="1" si="79"/>
        <v>4</v>
      </c>
      <c r="F185" t="str">
        <f t="shared" ca="1" si="75"/>
        <v>cu</v>
      </c>
      <c r="G185" t="s">
        <v>402</v>
      </c>
      <c r="H185" t="s">
        <v>191</v>
      </c>
      <c r="I185">
        <v>30</v>
      </c>
      <c r="J185" t="str">
        <f t="shared" si="76"/>
        <v>에너지너무많음</v>
      </c>
      <c r="K185" t="str">
        <f t="shared" ca="1" si="77"/>
        <v>cu</v>
      </c>
      <c r="L185" t="s">
        <v>402</v>
      </c>
      <c r="M185" t="s">
        <v>375</v>
      </c>
      <c r="N185">
        <v>5000</v>
      </c>
      <c r="O185">
        <v>644</v>
      </c>
      <c r="P185">
        <f t="shared" si="61"/>
        <v>644</v>
      </c>
      <c r="Q185" t="str">
        <f t="shared" ca="1" si="63"/>
        <v>cu</v>
      </c>
      <c r="R185" t="str">
        <f t="shared" si="64"/>
        <v>EN</v>
      </c>
      <c r="S185">
        <f t="shared" si="65"/>
        <v>30</v>
      </c>
      <c r="T185" t="str">
        <f t="shared" ca="1" si="66"/>
        <v>cu</v>
      </c>
      <c r="U185" t="str">
        <f t="shared" si="67"/>
        <v>GO</v>
      </c>
      <c r="V185">
        <f t="shared" si="68"/>
        <v>5000</v>
      </c>
      <c r="W18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X185" t="str">
        <f t="shared" ca="1" si="62"/>
        <v>{"num":7,"diff":4,"tp1":"cu","vl1":"EN","cn1":30,"tp2":"cu","vl2":"GO","cn2":5000,"key":644}</v>
      </c>
      <c r="Y185">
        <f t="shared" ca="1" si="70"/>
        <v>92</v>
      </c>
      <c r="Z185">
        <f t="shared" ca="1" si="71"/>
        <v>15167</v>
      </c>
      <c r="AA185">
        <f t="shared" ca="1" si="72"/>
        <v>0</v>
      </c>
      <c r="AB18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AC185">
        <f t="shared" ca="1" si="74"/>
        <v>0</v>
      </c>
    </row>
    <row r="186" spans="1:29">
      <c r="A186">
        <f t="shared" si="80"/>
        <v>7</v>
      </c>
      <c r="B186" t="str">
        <f>VLOOKUP(A186,BossBattleTable!$A:$C,MATCH(BossBattleTable!$C$1,BossBattleTable!$A$1:$C$1,0),0)</f>
        <v>BigBatCrab</v>
      </c>
      <c r="C186">
        <f t="shared" ca="1" si="60"/>
        <v>5</v>
      </c>
      <c r="D186">
        <f t="shared" si="78"/>
        <v>7</v>
      </c>
      <c r="E186">
        <f t="shared" ca="1" si="79"/>
        <v>5</v>
      </c>
      <c r="F186" t="str">
        <f t="shared" ca="1" si="75"/>
        <v>it</v>
      </c>
      <c r="G186" t="s">
        <v>412</v>
      </c>
      <c r="H186" t="s">
        <v>415</v>
      </c>
      <c r="I186">
        <v>1</v>
      </c>
      <c r="J186" t="str">
        <f t="shared" si="76"/>
        <v/>
      </c>
      <c r="K186" t="str">
        <f t="shared" ca="1" si="77"/>
        <v/>
      </c>
      <c r="O186">
        <v>899</v>
      </c>
      <c r="P186">
        <f t="shared" si="61"/>
        <v>899</v>
      </c>
      <c r="Q186" t="str">
        <f t="shared" ca="1" si="63"/>
        <v>it</v>
      </c>
      <c r="R186" t="str">
        <f t="shared" si="64"/>
        <v>Equip000001</v>
      </c>
      <c r="S186">
        <f t="shared" si="65"/>
        <v>1</v>
      </c>
      <c r="T186" t="str">
        <f t="shared" ca="1" si="66"/>
        <v/>
      </c>
      <c r="U186" t="str">
        <f t="shared" si="67"/>
        <v/>
      </c>
      <c r="V186" t="str">
        <f t="shared" si="68"/>
        <v/>
      </c>
      <c r="W18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X186" t="str">
        <f t="shared" ca="1" si="62"/>
        <v>{"num":7,"diff":5,"tp1":"it","vl1":"Equip000001","cn1":1,"key":899}</v>
      </c>
      <c r="Y186">
        <f t="shared" ca="1" si="70"/>
        <v>67</v>
      </c>
      <c r="Z186">
        <f t="shared" ca="1" si="71"/>
        <v>15235</v>
      </c>
      <c r="AA186">
        <f t="shared" ca="1" si="72"/>
        <v>0</v>
      </c>
      <c r="AB18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AC186">
        <f t="shared" ca="1" si="74"/>
        <v>0</v>
      </c>
    </row>
    <row r="187" spans="1:29">
      <c r="A187">
        <f t="shared" si="80"/>
        <v>7</v>
      </c>
      <c r="B187" t="str">
        <f>VLOOKUP(A187,BossBattleTable!$A:$C,MATCH(BossBattleTable!$C$1,BossBattleTable!$A$1:$C$1,0),0)</f>
        <v>BigBatCrab</v>
      </c>
      <c r="C187">
        <f t="shared" ca="1" si="60"/>
        <v>6</v>
      </c>
      <c r="D187">
        <f t="shared" si="78"/>
        <v>7</v>
      </c>
      <c r="E187">
        <f t="shared" ca="1" si="79"/>
        <v>6</v>
      </c>
      <c r="F187" t="str">
        <f t="shared" ca="1" si="75"/>
        <v>cu</v>
      </c>
      <c r="G187" t="s">
        <v>402</v>
      </c>
      <c r="H187" t="s">
        <v>108</v>
      </c>
      <c r="I187">
        <v>5</v>
      </c>
      <c r="J187" t="str">
        <f t="shared" si="76"/>
        <v/>
      </c>
      <c r="K187" t="str">
        <f t="shared" ca="1" si="77"/>
        <v/>
      </c>
      <c r="O187">
        <v>780</v>
      </c>
      <c r="P187">
        <f t="shared" si="61"/>
        <v>780</v>
      </c>
      <c r="Q187" t="str">
        <f t="shared" ca="1" si="63"/>
        <v>cu</v>
      </c>
      <c r="R187" t="str">
        <f t="shared" si="64"/>
        <v>DI</v>
      </c>
      <c r="S187">
        <f t="shared" si="65"/>
        <v>5</v>
      </c>
      <c r="T187" t="str">
        <f t="shared" ca="1" si="66"/>
        <v/>
      </c>
      <c r="U187" t="str">
        <f t="shared" si="67"/>
        <v/>
      </c>
      <c r="V187" t="str">
        <f t="shared" si="68"/>
        <v/>
      </c>
      <c r="W18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X187" t="str">
        <f t="shared" ca="1" si="62"/>
        <v>{"num":7,"diff":6,"tp1":"cu","vl1":"DI","cn1":5,"key":780}</v>
      </c>
      <c r="Y187">
        <f t="shared" ca="1" si="70"/>
        <v>58</v>
      </c>
      <c r="Z187">
        <f t="shared" ca="1" si="71"/>
        <v>15294</v>
      </c>
      <c r="AA187">
        <f t="shared" ca="1" si="72"/>
        <v>0</v>
      </c>
      <c r="AB18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AC187">
        <f t="shared" ca="1" si="74"/>
        <v>0</v>
      </c>
    </row>
    <row r="188" spans="1:29">
      <c r="A188">
        <f t="shared" si="80"/>
        <v>7</v>
      </c>
      <c r="B188" t="str">
        <f>VLOOKUP(A188,BossBattleTable!$A:$C,MATCH(BossBattleTable!$C$1,BossBattleTable!$A$1:$C$1,0),0)</f>
        <v>BigBatCrab</v>
      </c>
      <c r="C188">
        <f t="shared" ca="1" si="60"/>
        <v>7</v>
      </c>
      <c r="D188">
        <f t="shared" si="78"/>
        <v>7</v>
      </c>
      <c r="E188">
        <f t="shared" ca="1" si="79"/>
        <v>7</v>
      </c>
      <c r="F188" t="str">
        <f t="shared" ca="1" si="75"/>
        <v>it</v>
      </c>
      <c r="G188" t="s">
        <v>412</v>
      </c>
      <c r="H188" t="s">
        <v>416</v>
      </c>
      <c r="I188">
        <v>1</v>
      </c>
      <c r="J188" t="str">
        <f t="shared" si="76"/>
        <v/>
      </c>
      <c r="K188" t="str">
        <f t="shared" ca="1" si="77"/>
        <v>it</v>
      </c>
      <c r="L188" t="s">
        <v>412</v>
      </c>
      <c r="M188" t="s">
        <v>417</v>
      </c>
      <c r="N188">
        <v>1</v>
      </c>
      <c r="O188">
        <v>662</v>
      </c>
      <c r="P188">
        <f t="shared" si="61"/>
        <v>662</v>
      </c>
      <c r="Q188" t="str">
        <f t="shared" ca="1" si="63"/>
        <v>it</v>
      </c>
      <c r="R188" t="str">
        <f t="shared" si="64"/>
        <v>Equip001001</v>
      </c>
      <c r="S188">
        <f t="shared" si="65"/>
        <v>1</v>
      </c>
      <c r="T188" t="str">
        <f t="shared" ca="1" si="66"/>
        <v>it</v>
      </c>
      <c r="U188" t="str">
        <f t="shared" si="67"/>
        <v>Equip002001</v>
      </c>
      <c r="V188">
        <f t="shared" si="68"/>
        <v>1</v>
      </c>
      <c r="W18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X188" t="str">
        <f t="shared" ca="1" si="62"/>
        <v>{"num":7,"diff":7,"tp1":"it","vl1":"Equip001001","cn1":1,"tp2":"it","vl2":"Equip002001","cn2":1,"key":662}</v>
      </c>
      <c r="Y188">
        <f t="shared" ca="1" si="70"/>
        <v>106</v>
      </c>
      <c r="Z188">
        <f t="shared" ca="1" si="71"/>
        <v>15401</v>
      </c>
      <c r="AA188">
        <f t="shared" ca="1" si="72"/>
        <v>0</v>
      </c>
      <c r="AB18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AC188">
        <f t="shared" ca="1" si="74"/>
        <v>0</v>
      </c>
    </row>
    <row r="189" spans="1:29">
      <c r="A189">
        <f t="shared" si="80"/>
        <v>7</v>
      </c>
      <c r="B189" t="str">
        <f>VLOOKUP(A189,BossBattleTable!$A:$C,MATCH(BossBattleTable!$C$1,BossBattleTable!$A$1:$C$1,0),0)</f>
        <v>BigBatCrab</v>
      </c>
      <c r="C189">
        <f t="shared" ca="1" si="60"/>
        <v>8</v>
      </c>
      <c r="D189">
        <f t="shared" si="78"/>
        <v>7</v>
      </c>
      <c r="E189">
        <f t="shared" ca="1" si="79"/>
        <v>8</v>
      </c>
      <c r="F189" t="str">
        <f t="shared" ca="1" si="75"/>
        <v>cu</v>
      </c>
      <c r="G189" t="s">
        <v>402</v>
      </c>
      <c r="H189" t="s">
        <v>191</v>
      </c>
      <c r="I189">
        <v>30</v>
      </c>
      <c r="J189" t="str">
        <f t="shared" si="76"/>
        <v>에너지너무많음</v>
      </c>
      <c r="K189" t="str">
        <f t="shared" ca="1" si="77"/>
        <v>cu</v>
      </c>
      <c r="L189" t="s">
        <v>402</v>
      </c>
      <c r="M189" t="s">
        <v>375</v>
      </c>
      <c r="N189">
        <v>5000</v>
      </c>
      <c r="O189">
        <v>824</v>
      </c>
      <c r="P189">
        <f t="shared" si="61"/>
        <v>824</v>
      </c>
      <c r="Q189" t="str">
        <f t="shared" ca="1" si="63"/>
        <v>cu</v>
      </c>
      <c r="R189" t="str">
        <f t="shared" si="64"/>
        <v>EN</v>
      </c>
      <c r="S189">
        <f t="shared" si="65"/>
        <v>30</v>
      </c>
      <c r="T189" t="str">
        <f t="shared" ca="1" si="66"/>
        <v>cu</v>
      </c>
      <c r="U189" t="str">
        <f t="shared" si="67"/>
        <v>GO</v>
      </c>
      <c r="V189">
        <f t="shared" si="68"/>
        <v>5000</v>
      </c>
      <c r="W18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X189" t="str">
        <f t="shared" ca="1" si="62"/>
        <v>{"num":7,"diff":8,"tp1":"cu","vl1":"EN","cn1":30,"tp2":"cu","vl2":"GO","cn2":5000,"key":824}</v>
      </c>
      <c r="Y189">
        <f t="shared" ca="1" si="70"/>
        <v>92</v>
      </c>
      <c r="Z189">
        <f t="shared" ca="1" si="71"/>
        <v>15494</v>
      </c>
      <c r="AA189">
        <f t="shared" ca="1" si="72"/>
        <v>0</v>
      </c>
      <c r="AB18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AC189">
        <f t="shared" ca="1" si="74"/>
        <v>0</v>
      </c>
    </row>
    <row r="190" spans="1:29">
      <c r="A190">
        <f t="shared" si="80"/>
        <v>7</v>
      </c>
      <c r="B190" t="str">
        <f>VLOOKUP(A190,BossBattleTable!$A:$C,MATCH(BossBattleTable!$C$1,BossBattleTable!$A$1:$C$1,0),0)</f>
        <v>BigBatCrab</v>
      </c>
      <c r="C190">
        <f t="shared" ca="1" si="60"/>
        <v>9</v>
      </c>
      <c r="D190">
        <f t="shared" si="78"/>
        <v>7</v>
      </c>
      <c r="E190">
        <f t="shared" ca="1" si="79"/>
        <v>9</v>
      </c>
      <c r="F190" t="str">
        <f t="shared" ca="1" si="75"/>
        <v>it</v>
      </c>
      <c r="G190" t="s">
        <v>412</v>
      </c>
      <c r="H190" t="s">
        <v>415</v>
      </c>
      <c r="I190">
        <v>1</v>
      </c>
      <c r="J190" t="str">
        <f t="shared" si="76"/>
        <v/>
      </c>
      <c r="K190" t="str">
        <f t="shared" ca="1" si="77"/>
        <v/>
      </c>
      <c r="O190">
        <v>187</v>
      </c>
      <c r="P190">
        <f t="shared" si="61"/>
        <v>187</v>
      </c>
      <c r="Q190" t="str">
        <f t="shared" ca="1" si="63"/>
        <v>it</v>
      </c>
      <c r="R190" t="str">
        <f t="shared" si="64"/>
        <v>Equip000001</v>
      </c>
      <c r="S190">
        <f t="shared" si="65"/>
        <v>1</v>
      </c>
      <c r="T190" t="str">
        <f t="shared" ca="1" si="66"/>
        <v/>
      </c>
      <c r="U190" t="str">
        <f t="shared" si="67"/>
        <v/>
      </c>
      <c r="V190" t="str">
        <f t="shared" si="68"/>
        <v/>
      </c>
      <c r="W19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X190" t="str">
        <f t="shared" ca="1" si="62"/>
        <v>{"num":7,"diff":9,"tp1":"it","vl1":"Equip000001","cn1":1,"key":187}</v>
      </c>
      <c r="Y190">
        <f t="shared" ca="1" si="70"/>
        <v>67</v>
      </c>
      <c r="Z190">
        <f t="shared" ca="1" si="71"/>
        <v>15562</v>
      </c>
      <c r="AA190">
        <f t="shared" ca="1" si="72"/>
        <v>0</v>
      </c>
      <c r="AB19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AC190">
        <f t="shared" ca="1" si="74"/>
        <v>0</v>
      </c>
    </row>
    <row r="191" spans="1:29">
      <c r="A191">
        <f t="shared" si="80"/>
        <v>7</v>
      </c>
      <c r="B191" t="str">
        <f>VLOOKUP(A191,BossBattleTable!$A:$C,MATCH(BossBattleTable!$C$1,BossBattleTable!$A$1:$C$1,0),0)</f>
        <v>BigBatCrab</v>
      </c>
      <c r="C191">
        <f t="shared" ca="1" si="60"/>
        <v>10</v>
      </c>
      <c r="D191">
        <f t="shared" si="78"/>
        <v>7</v>
      </c>
      <c r="E191">
        <f t="shared" ca="1" si="79"/>
        <v>10</v>
      </c>
      <c r="F191" t="str">
        <f t="shared" ca="1" si="75"/>
        <v>cu</v>
      </c>
      <c r="G191" t="s">
        <v>402</v>
      </c>
      <c r="H191" t="s">
        <v>108</v>
      </c>
      <c r="I191">
        <v>5</v>
      </c>
      <c r="J191" t="str">
        <f t="shared" si="76"/>
        <v/>
      </c>
      <c r="K191" t="str">
        <f t="shared" ca="1" si="77"/>
        <v/>
      </c>
      <c r="O191">
        <v>503</v>
      </c>
      <c r="P191">
        <f t="shared" si="61"/>
        <v>503</v>
      </c>
      <c r="Q191" t="str">
        <f t="shared" ca="1" si="63"/>
        <v>cu</v>
      </c>
      <c r="R191" t="str">
        <f t="shared" si="64"/>
        <v>DI</v>
      </c>
      <c r="S191">
        <f t="shared" si="65"/>
        <v>5</v>
      </c>
      <c r="T191" t="str">
        <f t="shared" ca="1" si="66"/>
        <v/>
      </c>
      <c r="U191" t="str">
        <f t="shared" si="67"/>
        <v/>
      </c>
      <c r="V191" t="str">
        <f t="shared" si="68"/>
        <v/>
      </c>
      <c r="W19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X191" t="str">
        <f t="shared" ca="1" si="62"/>
        <v>{"num":7,"diff":10,"tp1":"cu","vl1":"DI","cn1":5,"key":503}</v>
      </c>
      <c r="Y191">
        <f t="shared" ca="1" si="70"/>
        <v>59</v>
      </c>
      <c r="Z191">
        <f t="shared" ca="1" si="71"/>
        <v>15622</v>
      </c>
      <c r="AA191">
        <f t="shared" ca="1" si="72"/>
        <v>0</v>
      </c>
      <c r="AB19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AC191">
        <f t="shared" ca="1" si="74"/>
        <v>0</v>
      </c>
    </row>
    <row r="192" spans="1:29">
      <c r="A192">
        <f t="shared" si="80"/>
        <v>7</v>
      </c>
      <c r="B192" t="str">
        <f>VLOOKUP(A192,BossBattleTable!$A:$C,MATCH(BossBattleTable!$C$1,BossBattleTable!$A$1:$C$1,0),0)</f>
        <v>BigBatCrab</v>
      </c>
      <c r="C192">
        <f t="shared" ca="1" si="60"/>
        <v>11</v>
      </c>
      <c r="D192">
        <f t="shared" si="78"/>
        <v>7</v>
      </c>
      <c r="E192">
        <f t="shared" ca="1" si="79"/>
        <v>11</v>
      </c>
      <c r="F192" t="str">
        <f t="shared" ca="1" si="75"/>
        <v>it</v>
      </c>
      <c r="G192" t="s">
        <v>412</v>
      </c>
      <c r="H192" t="s">
        <v>416</v>
      </c>
      <c r="I192">
        <v>1</v>
      </c>
      <c r="J192" t="str">
        <f t="shared" si="76"/>
        <v/>
      </c>
      <c r="K192" t="str">
        <f t="shared" ca="1" si="77"/>
        <v>it</v>
      </c>
      <c r="L192" t="s">
        <v>412</v>
      </c>
      <c r="M192" t="s">
        <v>417</v>
      </c>
      <c r="N192">
        <v>1</v>
      </c>
      <c r="O192">
        <v>874</v>
      </c>
      <c r="P192">
        <f t="shared" si="61"/>
        <v>874</v>
      </c>
      <c r="Q192" t="str">
        <f t="shared" ca="1" si="63"/>
        <v>it</v>
      </c>
      <c r="R192" t="str">
        <f t="shared" si="64"/>
        <v>Equip001001</v>
      </c>
      <c r="S192">
        <f t="shared" si="65"/>
        <v>1</v>
      </c>
      <c r="T192" t="str">
        <f t="shared" ca="1" si="66"/>
        <v>it</v>
      </c>
      <c r="U192" t="str">
        <f t="shared" si="67"/>
        <v>Equip002001</v>
      </c>
      <c r="V192">
        <f t="shared" si="68"/>
        <v>1</v>
      </c>
      <c r="W19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X192" t="str">
        <f t="shared" ca="1" si="62"/>
        <v>{"num":7,"diff":11,"tp1":"it","vl1":"Equip001001","cn1":1,"tp2":"it","vl2":"Equip002001","cn2":1,"key":874}</v>
      </c>
      <c r="Y192">
        <f t="shared" ca="1" si="70"/>
        <v>107</v>
      </c>
      <c r="Z192">
        <f t="shared" ca="1" si="71"/>
        <v>15730</v>
      </c>
      <c r="AA192">
        <f t="shared" ca="1" si="72"/>
        <v>0</v>
      </c>
      <c r="AB19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AC192">
        <f t="shared" ca="1" si="74"/>
        <v>0</v>
      </c>
    </row>
    <row r="193" spans="1:29">
      <c r="A193">
        <f t="shared" si="80"/>
        <v>7</v>
      </c>
      <c r="B193" t="str">
        <f>VLOOKUP(A193,BossBattleTable!$A:$C,MATCH(BossBattleTable!$C$1,BossBattleTable!$A$1:$C$1,0),0)</f>
        <v>BigBatCrab</v>
      </c>
      <c r="C193">
        <f t="shared" ca="1" si="60"/>
        <v>12</v>
      </c>
      <c r="D193">
        <f t="shared" si="78"/>
        <v>7</v>
      </c>
      <c r="E193">
        <f t="shared" ca="1" si="79"/>
        <v>12</v>
      </c>
      <c r="F193" t="str">
        <f t="shared" ca="1" si="75"/>
        <v>cu</v>
      </c>
      <c r="G193" t="s">
        <v>402</v>
      </c>
      <c r="H193" t="s">
        <v>191</v>
      </c>
      <c r="I193">
        <v>30</v>
      </c>
      <c r="J193" t="str">
        <f t="shared" si="76"/>
        <v>에너지너무많음</v>
      </c>
      <c r="K193" t="str">
        <f t="shared" ca="1" si="77"/>
        <v>cu</v>
      </c>
      <c r="L193" t="s">
        <v>402</v>
      </c>
      <c r="M193" t="s">
        <v>375</v>
      </c>
      <c r="N193">
        <v>5000</v>
      </c>
      <c r="O193">
        <v>307</v>
      </c>
      <c r="P193">
        <f t="shared" si="61"/>
        <v>307</v>
      </c>
      <c r="Q193" t="str">
        <f t="shared" ca="1" si="63"/>
        <v>cu</v>
      </c>
      <c r="R193" t="str">
        <f t="shared" si="64"/>
        <v>EN</v>
      </c>
      <c r="S193">
        <f t="shared" si="65"/>
        <v>30</v>
      </c>
      <c r="T193" t="str">
        <f t="shared" ca="1" si="66"/>
        <v>cu</v>
      </c>
      <c r="U193" t="str">
        <f t="shared" si="67"/>
        <v>GO</v>
      </c>
      <c r="V193">
        <f t="shared" si="68"/>
        <v>5000</v>
      </c>
      <c r="W19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X193" t="str">
        <f t="shared" ca="1" si="62"/>
        <v>{"num":7,"diff":12,"tp1":"cu","vl1":"EN","cn1":30,"tp2":"cu","vl2":"GO","cn2":5000,"key":307}</v>
      </c>
      <c r="Y193">
        <f t="shared" ca="1" si="70"/>
        <v>93</v>
      </c>
      <c r="Z193">
        <f t="shared" ca="1" si="71"/>
        <v>15824</v>
      </c>
      <c r="AA193">
        <f t="shared" ca="1" si="72"/>
        <v>0</v>
      </c>
      <c r="AB19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AC193">
        <f t="shared" ca="1" si="74"/>
        <v>0</v>
      </c>
    </row>
    <row r="194" spans="1:29">
      <c r="A194">
        <f t="shared" si="80"/>
        <v>7</v>
      </c>
      <c r="B194" t="str">
        <f>VLOOKUP(A194,BossBattleTable!$A:$C,MATCH(BossBattleTable!$C$1,BossBattleTable!$A$1:$C$1,0),0)</f>
        <v>BigBatCrab</v>
      </c>
      <c r="C194">
        <f t="shared" ref="C194:C257" ca="1" si="81">IF(A194&lt;&gt;OFFSET(A194,-1,0),1,OFFSET(C194,-1,0)+1)</f>
        <v>13</v>
      </c>
      <c r="D194">
        <f t="shared" si="78"/>
        <v>7</v>
      </c>
      <c r="E194">
        <f t="shared" ca="1" si="79"/>
        <v>13</v>
      </c>
      <c r="F194" t="str">
        <f t="shared" ca="1" si="75"/>
        <v>it</v>
      </c>
      <c r="G194" t="s">
        <v>412</v>
      </c>
      <c r="H194" t="s">
        <v>415</v>
      </c>
      <c r="I194">
        <v>1</v>
      </c>
      <c r="J194" t="str">
        <f t="shared" si="76"/>
        <v/>
      </c>
      <c r="K194" t="str">
        <f t="shared" ca="1" si="77"/>
        <v/>
      </c>
      <c r="O194">
        <v>514</v>
      </c>
      <c r="P194">
        <f t="shared" si="61"/>
        <v>514</v>
      </c>
      <c r="Q194" t="str">
        <f t="shared" ca="1" si="63"/>
        <v>it</v>
      </c>
      <c r="R194" t="str">
        <f t="shared" si="64"/>
        <v>Equip000001</v>
      </c>
      <c r="S194">
        <f t="shared" si="65"/>
        <v>1</v>
      </c>
      <c r="T194" t="str">
        <f t="shared" ca="1" si="66"/>
        <v/>
      </c>
      <c r="U194" t="str">
        <f t="shared" si="67"/>
        <v/>
      </c>
      <c r="V194" t="str">
        <f t="shared" si="68"/>
        <v/>
      </c>
      <c r="W19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X194" t="str">
        <f t="shared" ca="1" si="62"/>
        <v>{"num":7,"diff":13,"tp1":"it","vl1":"Equip000001","cn1":1,"key":514}</v>
      </c>
      <c r="Y194">
        <f t="shared" ca="1" si="70"/>
        <v>68</v>
      </c>
      <c r="Z194">
        <f t="shared" ca="1" si="71"/>
        <v>15893</v>
      </c>
      <c r="AA194">
        <f t="shared" ca="1" si="72"/>
        <v>0</v>
      </c>
      <c r="AB19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AC194">
        <f t="shared" ca="1" si="74"/>
        <v>0</v>
      </c>
    </row>
    <row r="195" spans="1:29">
      <c r="A195">
        <f t="shared" si="80"/>
        <v>7</v>
      </c>
      <c r="B195" t="str">
        <f>VLOOKUP(A195,BossBattleTable!$A:$C,MATCH(BossBattleTable!$C$1,BossBattleTable!$A$1:$C$1,0),0)</f>
        <v>BigBatCrab</v>
      </c>
      <c r="C195">
        <f t="shared" ca="1" si="81"/>
        <v>14</v>
      </c>
      <c r="D195">
        <f t="shared" si="78"/>
        <v>7</v>
      </c>
      <c r="E195">
        <f t="shared" ca="1" si="79"/>
        <v>14</v>
      </c>
      <c r="F195" t="str">
        <f t="shared" ca="1" si="75"/>
        <v>cu</v>
      </c>
      <c r="G195" t="s">
        <v>402</v>
      </c>
      <c r="H195" t="s">
        <v>108</v>
      </c>
      <c r="I195">
        <v>5</v>
      </c>
      <c r="J195" t="str">
        <f t="shared" si="76"/>
        <v/>
      </c>
      <c r="K195" t="str">
        <f t="shared" ca="1" si="77"/>
        <v/>
      </c>
      <c r="O195">
        <v>670</v>
      </c>
      <c r="P195">
        <f t="shared" ref="P195:P258" si="82">O195</f>
        <v>670</v>
      </c>
      <c r="Q195" t="str">
        <f t="shared" ca="1" si="63"/>
        <v>cu</v>
      </c>
      <c r="R195" t="str">
        <f t="shared" si="64"/>
        <v>DI</v>
      </c>
      <c r="S195">
        <f t="shared" si="65"/>
        <v>5</v>
      </c>
      <c r="T195" t="str">
        <f t="shared" ca="1" si="66"/>
        <v/>
      </c>
      <c r="U195" t="str">
        <f t="shared" si="67"/>
        <v/>
      </c>
      <c r="V195" t="str">
        <f t="shared" si="68"/>
        <v/>
      </c>
      <c r="W19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X195" t="str">
        <f t="shared" ref="X195:X258" ca="1" si="83">"{"""&amp;D$1&amp;""":"&amp;D195
&amp;","""&amp;E$1&amp;""":"&amp;E195
&amp;","""&amp;F$1&amp;""":"""&amp;F195&amp;""""
&amp;","""&amp;H$1&amp;""":"""&amp;H195&amp;""""
&amp;","""&amp;I$1&amp;""":"&amp;I195
&amp;IF(LEN(K195)=0,"",","""&amp;K$1&amp;""":"""&amp;K195&amp;"""")
&amp;IF(LEN(M195)=0,"",","""&amp;M$1&amp;""":"""&amp;M195&amp;"""")
&amp;IF(LEN(N195)=0,"",","""&amp;N$1&amp;""":"&amp;N195)
&amp;","""&amp;O$1&amp;""":"&amp;O195&amp;"}"</f>
        <v>{"num":7,"diff":14,"tp1":"cu","vl1":"DI","cn1":5,"key":670}</v>
      </c>
      <c r="Y195">
        <f t="shared" ca="1" si="70"/>
        <v>59</v>
      </c>
      <c r="Z195">
        <f t="shared" ca="1" si="71"/>
        <v>15953</v>
      </c>
      <c r="AA195">
        <f t="shared" ca="1" si="72"/>
        <v>0</v>
      </c>
      <c r="AB19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AC195">
        <f t="shared" ca="1" si="74"/>
        <v>0</v>
      </c>
    </row>
    <row r="196" spans="1:29">
      <c r="A196">
        <f t="shared" si="80"/>
        <v>7</v>
      </c>
      <c r="B196" t="str">
        <f>VLOOKUP(A196,BossBattleTable!$A:$C,MATCH(BossBattleTable!$C$1,BossBattleTable!$A$1:$C$1,0),0)</f>
        <v>BigBatCrab</v>
      </c>
      <c r="C196">
        <f t="shared" ca="1" si="81"/>
        <v>15</v>
      </c>
      <c r="D196">
        <f t="shared" si="78"/>
        <v>7</v>
      </c>
      <c r="E196">
        <f t="shared" ca="1" si="79"/>
        <v>15</v>
      </c>
      <c r="F196" t="str">
        <f t="shared" ca="1" si="75"/>
        <v>it</v>
      </c>
      <c r="G196" t="s">
        <v>412</v>
      </c>
      <c r="H196" t="s">
        <v>416</v>
      </c>
      <c r="I196">
        <v>1</v>
      </c>
      <c r="J196" t="str">
        <f t="shared" si="76"/>
        <v/>
      </c>
      <c r="K196" t="str">
        <f t="shared" ca="1" si="77"/>
        <v>it</v>
      </c>
      <c r="L196" t="s">
        <v>412</v>
      </c>
      <c r="M196" t="s">
        <v>417</v>
      </c>
      <c r="N196">
        <v>1</v>
      </c>
      <c r="O196">
        <v>934</v>
      </c>
      <c r="P196">
        <f t="shared" si="82"/>
        <v>934</v>
      </c>
      <c r="Q196" t="str">
        <f t="shared" ref="Q196:Q259" ca="1" si="84">IF(LEN(F196)=0,"",F196)</f>
        <v>it</v>
      </c>
      <c r="R196" t="str">
        <f t="shared" ref="R196:R259" si="85">IF(LEN(H196)=0,"",H196)</f>
        <v>Equip001001</v>
      </c>
      <c r="S196">
        <f t="shared" ref="S196:S259" si="86">IF(LEN(I196)=0,"",I196)</f>
        <v>1</v>
      </c>
      <c r="T196" t="str">
        <f t="shared" ref="T196:T259" ca="1" si="87">IF(LEN(K196)=0,"",K196)</f>
        <v>it</v>
      </c>
      <c r="U196" t="str">
        <f t="shared" ref="U196:U259" si="88">IF(LEN(M196)=0,"",M196)</f>
        <v>Equip002001</v>
      </c>
      <c r="V196">
        <f t="shared" ref="V196:V259" si="89">IF(LEN(N196)=0,"",N196)</f>
        <v>1</v>
      </c>
      <c r="W196" t="str">
        <f t="shared" ref="W196:W259" ca="1" si="90">IF(ROW()=2,X196,OFFSET(W196,-1,0)&amp;IF(LEN(X196)=0,"",","&amp;X196))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X196" t="str">
        <f t="shared" ca="1" si="83"/>
        <v>{"num":7,"diff":15,"tp1":"it","vl1":"Equip001001","cn1":1,"tp2":"it","vl2":"Equip002001","cn2":1,"key":934}</v>
      </c>
      <c r="Y196">
        <f t="shared" ref="Y196:Y259" ca="1" si="91">LEN(X196)</f>
        <v>107</v>
      </c>
      <c r="Z196">
        <f t="shared" ref="Z196:Z259" ca="1" si="92">IF(ROW()=2,Y196,
IF(OFFSET(Z196,-1,0)+Y196+1&gt;32767,Y196+1,OFFSET(Z196,-1,0)+Y196+1))</f>
        <v>16061</v>
      </c>
      <c r="AA196">
        <f t="shared" ref="AA196:AA259" ca="1" si="93">IF(ROW()=2,AC196,OFFSET(AA196,-1,0)+AC196)</f>
        <v>0</v>
      </c>
      <c r="AB196" t="str">
        <f t="shared" ref="AB196:AB259" ca="1" si="94">IF(ROW()=2,X196,
IF(OFFSET(Z196,-1,0)+Y196+1&gt;32767,","&amp;X196,OFFSET(AB196,-1,0)&amp;IF(LEN(X196)=0,"",","&amp;X196)))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AC196">
        <f t="shared" ref="AC196:AC259" ca="1" si="95">IF(Z196&gt;OFFSET(Z196,1,0),1,0)</f>
        <v>0</v>
      </c>
    </row>
    <row r="197" spans="1:29">
      <c r="A197">
        <f t="shared" si="80"/>
        <v>7</v>
      </c>
      <c r="B197" t="str">
        <f>VLOOKUP(A197,BossBattleTable!$A:$C,MATCH(BossBattleTable!$C$1,BossBattleTable!$A$1:$C$1,0),0)</f>
        <v>BigBatCrab</v>
      </c>
      <c r="C197">
        <f t="shared" ca="1" si="81"/>
        <v>16</v>
      </c>
      <c r="D197">
        <f t="shared" si="78"/>
        <v>7</v>
      </c>
      <c r="E197">
        <f t="shared" ca="1" si="79"/>
        <v>16</v>
      </c>
      <c r="F197" t="str">
        <f t="shared" ca="1" si="75"/>
        <v>cu</v>
      </c>
      <c r="G197" t="s">
        <v>402</v>
      </c>
      <c r="H197" t="s">
        <v>191</v>
      </c>
      <c r="I197">
        <v>30</v>
      </c>
      <c r="J197" t="str">
        <f t="shared" si="76"/>
        <v>에너지너무많음</v>
      </c>
      <c r="K197" t="str">
        <f t="shared" ca="1" si="77"/>
        <v>cu</v>
      </c>
      <c r="L197" t="s">
        <v>402</v>
      </c>
      <c r="M197" t="s">
        <v>375</v>
      </c>
      <c r="N197">
        <v>5000</v>
      </c>
      <c r="O197">
        <v>110</v>
      </c>
      <c r="P197">
        <f t="shared" si="82"/>
        <v>110</v>
      </c>
      <c r="Q197" t="str">
        <f t="shared" ca="1" si="84"/>
        <v>cu</v>
      </c>
      <c r="R197" t="str">
        <f t="shared" si="85"/>
        <v>EN</v>
      </c>
      <c r="S197">
        <f t="shared" si="86"/>
        <v>30</v>
      </c>
      <c r="T197" t="str">
        <f t="shared" ca="1" si="87"/>
        <v>cu</v>
      </c>
      <c r="U197" t="str">
        <f t="shared" si="88"/>
        <v>GO</v>
      </c>
      <c r="V197">
        <f t="shared" si="89"/>
        <v>5000</v>
      </c>
      <c r="W19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X197" t="str">
        <f t="shared" ca="1" si="83"/>
        <v>{"num":7,"diff":16,"tp1":"cu","vl1":"EN","cn1":30,"tp2":"cu","vl2":"GO","cn2":5000,"key":110}</v>
      </c>
      <c r="Y197">
        <f t="shared" ca="1" si="91"/>
        <v>93</v>
      </c>
      <c r="Z197">
        <f t="shared" ca="1" si="92"/>
        <v>16155</v>
      </c>
      <c r="AA197">
        <f t="shared" ca="1" si="93"/>
        <v>0</v>
      </c>
      <c r="AB19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AC197">
        <f t="shared" ca="1" si="95"/>
        <v>0</v>
      </c>
    </row>
    <row r="198" spans="1:29">
      <c r="A198">
        <f t="shared" si="80"/>
        <v>7</v>
      </c>
      <c r="B198" t="str">
        <f>VLOOKUP(A198,BossBattleTable!$A:$C,MATCH(BossBattleTable!$C$1,BossBattleTable!$A$1:$C$1,0),0)</f>
        <v>BigBatCrab</v>
      </c>
      <c r="C198">
        <f t="shared" ca="1" si="81"/>
        <v>17</v>
      </c>
      <c r="D198">
        <f t="shared" si="78"/>
        <v>7</v>
      </c>
      <c r="E198">
        <f t="shared" ca="1" si="79"/>
        <v>17</v>
      </c>
      <c r="F198" t="str">
        <f t="shared" ref="F198:F261" ca="1" si="96">IF(ISBLANK(G198),"",
VLOOKUP(G198,OFFSET(INDIRECT("$A:$B"),0,MATCH(G$1&amp;"_Verify",INDIRECT("$1:$1"),0)-1),2,0)
)</f>
        <v>it</v>
      </c>
      <c r="G198" t="s">
        <v>412</v>
      </c>
      <c r="H198" t="s">
        <v>415</v>
      </c>
      <c r="I198">
        <v>1</v>
      </c>
      <c r="J198" t="str">
        <f t="shared" ref="J198:J261" si="97">IF(G198="장비1상자",
  IF(OR(H198&gt;3,I198&gt;5),"장비이상",""),
IF(H198="GO",
  IF(I198&lt;100,"골드이상",""),
IF(H198="EN",
  IF(I198&gt;29,"에너지너무많음",
  IF(I198&gt;9,"에너지다소많음","")),"")))</f>
        <v/>
      </c>
      <c r="K198" t="str">
        <f t="shared" ref="K198:K261" ca="1" si="98">IF(ISBLANK(L198),"",
VLOOKUP(L198,OFFSET(INDIRECT("$A:$B"),0,MATCH(L$1&amp;"_Verify",INDIRECT("$1:$1"),0)-1),2,0)
)</f>
        <v/>
      </c>
      <c r="O198">
        <v>621</v>
      </c>
      <c r="P198">
        <f t="shared" si="82"/>
        <v>621</v>
      </c>
      <c r="Q198" t="str">
        <f t="shared" ca="1" si="84"/>
        <v>it</v>
      </c>
      <c r="R198" t="str">
        <f t="shared" si="85"/>
        <v>Equip000001</v>
      </c>
      <c r="S198">
        <f t="shared" si="86"/>
        <v>1</v>
      </c>
      <c r="T198" t="str">
        <f t="shared" ca="1" si="87"/>
        <v/>
      </c>
      <c r="U198" t="str">
        <f t="shared" si="88"/>
        <v/>
      </c>
      <c r="V198" t="str">
        <f t="shared" si="89"/>
        <v/>
      </c>
      <c r="W19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X198" t="str">
        <f t="shared" ca="1" si="83"/>
        <v>{"num":7,"diff":17,"tp1":"it","vl1":"Equip000001","cn1":1,"key":621}</v>
      </c>
      <c r="Y198">
        <f t="shared" ca="1" si="91"/>
        <v>68</v>
      </c>
      <c r="Z198">
        <f t="shared" ca="1" si="92"/>
        <v>16224</v>
      </c>
      <c r="AA198">
        <f t="shared" ca="1" si="93"/>
        <v>0</v>
      </c>
      <c r="AB19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AC198">
        <f t="shared" ca="1" si="95"/>
        <v>0</v>
      </c>
    </row>
    <row r="199" spans="1:29">
      <c r="A199">
        <f t="shared" si="80"/>
        <v>7</v>
      </c>
      <c r="B199" t="str">
        <f>VLOOKUP(A199,BossBattleTable!$A:$C,MATCH(BossBattleTable!$C$1,BossBattleTable!$A$1:$C$1,0),0)</f>
        <v>BigBatCrab</v>
      </c>
      <c r="C199">
        <f t="shared" ca="1" si="81"/>
        <v>18</v>
      </c>
      <c r="D199">
        <f t="shared" si="78"/>
        <v>7</v>
      </c>
      <c r="E199">
        <f t="shared" ca="1" si="79"/>
        <v>18</v>
      </c>
      <c r="F199" t="str">
        <f t="shared" ca="1" si="96"/>
        <v>cu</v>
      </c>
      <c r="G199" t="s">
        <v>402</v>
      </c>
      <c r="H199" t="s">
        <v>108</v>
      </c>
      <c r="I199">
        <v>5</v>
      </c>
      <c r="J199" t="str">
        <f t="shared" si="97"/>
        <v/>
      </c>
      <c r="K199" t="str">
        <f t="shared" ca="1" si="98"/>
        <v/>
      </c>
      <c r="O199">
        <v>559</v>
      </c>
      <c r="P199">
        <f t="shared" si="82"/>
        <v>559</v>
      </c>
      <c r="Q199" t="str">
        <f t="shared" ca="1" si="84"/>
        <v>cu</v>
      </c>
      <c r="R199" t="str">
        <f t="shared" si="85"/>
        <v>DI</v>
      </c>
      <c r="S199">
        <f t="shared" si="86"/>
        <v>5</v>
      </c>
      <c r="T199" t="str">
        <f t="shared" ca="1" si="87"/>
        <v/>
      </c>
      <c r="U199" t="str">
        <f t="shared" si="88"/>
        <v/>
      </c>
      <c r="V199" t="str">
        <f t="shared" si="89"/>
        <v/>
      </c>
      <c r="W19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X199" t="str">
        <f t="shared" ca="1" si="83"/>
        <v>{"num":7,"diff":18,"tp1":"cu","vl1":"DI","cn1":5,"key":559}</v>
      </c>
      <c r="Y199">
        <f t="shared" ca="1" si="91"/>
        <v>59</v>
      </c>
      <c r="Z199">
        <f t="shared" ca="1" si="92"/>
        <v>16284</v>
      </c>
      <c r="AA199">
        <f t="shared" ca="1" si="93"/>
        <v>0</v>
      </c>
      <c r="AB19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AC199">
        <f t="shared" ca="1" si="95"/>
        <v>0</v>
      </c>
    </row>
    <row r="200" spans="1:29">
      <c r="A200">
        <f t="shared" si="80"/>
        <v>7</v>
      </c>
      <c r="B200" t="str">
        <f>VLOOKUP(A200,BossBattleTable!$A:$C,MATCH(BossBattleTable!$C$1,BossBattleTable!$A$1:$C$1,0),0)</f>
        <v>BigBatCrab</v>
      </c>
      <c r="C200">
        <f t="shared" ca="1" si="81"/>
        <v>19</v>
      </c>
      <c r="D200">
        <f t="shared" si="78"/>
        <v>7</v>
      </c>
      <c r="E200">
        <f t="shared" ca="1" si="79"/>
        <v>19</v>
      </c>
      <c r="F200" t="str">
        <f t="shared" ca="1" si="96"/>
        <v>it</v>
      </c>
      <c r="G200" t="s">
        <v>412</v>
      </c>
      <c r="H200" t="s">
        <v>416</v>
      </c>
      <c r="I200">
        <v>1</v>
      </c>
      <c r="J200" t="str">
        <f t="shared" si="97"/>
        <v/>
      </c>
      <c r="K200" t="str">
        <f t="shared" ca="1" si="98"/>
        <v>it</v>
      </c>
      <c r="L200" t="s">
        <v>412</v>
      </c>
      <c r="M200" t="s">
        <v>417</v>
      </c>
      <c r="N200">
        <v>1</v>
      </c>
      <c r="O200">
        <v>160</v>
      </c>
      <c r="P200">
        <f t="shared" si="82"/>
        <v>160</v>
      </c>
      <c r="Q200" t="str">
        <f t="shared" ca="1" si="84"/>
        <v>it</v>
      </c>
      <c r="R200" t="str">
        <f t="shared" si="85"/>
        <v>Equip001001</v>
      </c>
      <c r="S200">
        <f t="shared" si="86"/>
        <v>1</v>
      </c>
      <c r="T200" t="str">
        <f t="shared" ca="1" si="87"/>
        <v>it</v>
      </c>
      <c r="U200" t="str">
        <f t="shared" si="88"/>
        <v>Equip002001</v>
      </c>
      <c r="V200">
        <f t="shared" si="89"/>
        <v>1</v>
      </c>
      <c r="W20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X200" t="str">
        <f t="shared" ca="1" si="83"/>
        <v>{"num":7,"diff":19,"tp1":"it","vl1":"Equip001001","cn1":1,"tp2":"it","vl2":"Equip002001","cn2":1,"key":160}</v>
      </c>
      <c r="Y200">
        <f t="shared" ca="1" si="91"/>
        <v>107</v>
      </c>
      <c r="Z200">
        <f t="shared" ca="1" si="92"/>
        <v>16392</v>
      </c>
      <c r="AA200">
        <f t="shared" ca="1" si="93"/>
        <v>0</v>
      </c>
      <c r="AB20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AC200">
        <f t="shared" ca="1" si="95"/>
        <v>0</v>
      </c>
    </row>
    <row r="201" spans="1:29">
      <c r="A201">
        <f t="shared" si="80"/>
        <v>7</v>
      </c>
      <c r="B201" t="str">
        <f>VLOOKUP(A201,BossBattleTable!$A:$C,MATCH(BossBattleTable!$C$1,BossBattleTable!$A$1:$C$1,0),0)</f>
        <v>BigBatCrab</v>
      </c>
      <c r="C201">
        <f t="shared" ca="1" si="81"/>
        <v>20</v>
      </c>
      <c r="D201">
        <f t="shared" si="78"/>
        <v>7</v>
      </c>
      <c r="E201">
        <f t="shared" ca="1" si="79"/>
        <v>20</v>
      </c>
      <c r="F201" t="str">
        <f t="shared" ca="1" si="96"/>
        <v>cu</v>
      </c>
      <c r="G201" t="s">
        <v>402</v>
      </c>
      <c r="H201" t="s">
        <v>191</v>
      </c>
      <c r="I201">
        <v>30</v>
      </c>
      <c r="J201" t="str">
        <f t="shared" si="97"/>
        <v>에너지너무많음</v>
      </c>
      <c r="K201" t="str">
        <f t="shared" ca="1" si="98"/>
        <v>cu</v>
      </c>
      <c r="L201" t="s">
        <v>402</v>
      </c>
      <c r="M201" t="s">
        <v>375</v>
      </c>
      <c r="N201">
        <v>5000</v>
      </c>
      <c r="O201">
        <v>681</v>
      </c>
      <c r="P201">
        <f t="shared" si="82"/>
        <v>681</v>
      </c>
      <c r="Q201" t="str">
        <f t="shared" ca="1" si="84"/>
        <v>cu</v>
      </c>
      <c r="R201" t="str">
        <f t="shared" si="85"/>
        <v>EN</v>
      </c>
      <c r="S201">
        <f t="shared" si="86"/>
        <v>30</v>
      </c>
      <c r="T201" t="str">
        <f t="shared" ca="1" si="87"/>
        <v>cu</v>
      </c>
      <c r="U201" t="str">
        <f t="shared" si="88"/>
        <v>GO</v>
      </c>
      <c r="V201">
        <f t="shared" si="89"/>
        <v>5000</v>
      </c>
      <c r="W20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X201" t="str">
        <f t="shared" ca="1" si="83"/>
        <v>{"num":7,"diff":20,"tp1":"cu","vl1":"EN","cn1":30,"tp2":"cu","vl2":"GO","cn2":5000,"key":681}</v>
      </c>
      <c r="Y201">
        <f t="shared" ca="1" si="91"/>
        <v>93</v>
      </c>
      <c r="Z201">
        <f t="shared" ca="1" si="92"/>
        <v>16486</v>
      </c>
      <c r="AA201">
        <f t="shared" ca="1" si="93"/>
        <v>0</v>
      </c>
      <c r="AB20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AC201">
        <f t="shared" ca="1" si="95"/>
        <v>0</v>
      </c>
    </row>
    <row r="202" spans="1:29">
      <c r="A202">
        <f t="shared" si="80"/>
        <v>7</v>
      </c>
      <c r="B202" t="str">
        <f>VLOOKUP(A202,BossBattleTable!$A:$C,MATCH(BossBattleTable!$C$1,BossBattleTable!$A$1:$C$1,0),0)</f>
        <v>BigBatCrab</v>
      </c>
      <c r="C202">
        <f t="shared" ca="1" si="81"/>
        <v>21</v>
      </c>
      <c r="D202">
        <f t="shared" si="78"/>
        <v>7</v>
      </c>
      <c r="E202">
        <f t="shared" ca="1" si="79"/>
        <v>21</v>
      </c>
      <c r="F202" t="str">
        <f t="shared" ca="1" si="96"/>
        <v>it</v>
      </c>
      <c r="G202" t="s">
        <v>412</v>
      </c>
      <c r="H202" t="s">
        <v>415</v>
      </c>
      <c r="I202">
        <v>1</v>
      </c>
      <c r="J202" t="str">
        <f t="shared" si="97"/>
        <v/>
      </c>
      <c r="K202" t="str">
        <f t="shared" ca="1" si="98"/>
        <v/>
      </c>
      <c r="O202">
        <v>441</v>
      </c>
      <c r="P202">
        <f t="shared" si="82"/>
        <v>441</v>
      </c>
      <c r="Q202" t="str">
        <f t="shared" ca="1" si="84"/>
        <v>it</v>
      </c>
      <c r="R202" t="str">
        <f t="shared" si="85"/>
        <v>Equip000001</v>
      </c>
      <c r="S202">
        <f t="shared" si="86"/>
        <v>1</v>
      </c>
      <c r="T202" t="str">
        <f t="shared" ca="1" si="87"/>
        <v/>
      </c>
      <c r="U202" t="str">
        <f t="shared" si="88"/>
        <v/>
      </c>
      <c r="V202" t="str">
        <f t="shared" si="89"/>
        <v/>
      </c>
      <c r="W20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X202" t="str">
        <f t="shared" ca="1" si="83"/>
        <v>{"num":7,"diff":21,"tp1":"it","vl1":"Equip000001","cn1":1,"key":441}</v>
      </c>
      <c r="Y202">
        <f t="shared" ca="1" si="91"/>
        <v>68</v>
      </c>
      <c r="Z202">
        <f t="shared" ca="1" si="92"/>
        <v>16555</v>
      </c>
      <c r="AA202">
        <f t="shared" ca="1" si="93"/>
        <v>0</v>
      </c>
      <c r="AB20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AC202">
        <f t="shared" ca="1" si="95"/>
        <v>0</v>
      </c>
    </row>
    <row r="203" spans="1:29">
      <c r="A203">
        <f t="shared" si="80"/>
        <v>7</v>
      </c>
      <c r="B203" t="str">
        <f>VLOOKUP(A203,BossBattleTable!$A:$C,MATCH(BossBattleTable!$C$1,BossBattleTable!$A$1:$C$1,0),0)</f>
        <v>BigBatCrab</v>
      </c>
      <c r="C203">
        <f t="shared" ca="1" si="81"/>
        <v>22</v>
      </c>
      <c r="D203">
        <f t="shared" si="78"/>
        <v>7</v>
      </c>
      <c r="E203">
        <f t="shared" ca="1" si="79"/>
        <v>22</v>
      </c>
      <c r="F203" t="str">
        <f t="shared" ca="1" si="96"/>
        <v>cu</v>
      </c>
      <c r="G203" t="s">
        <v>402</v>
      </c>
      <c r="H203" t="s">
        <v>108</v>
      </c>
      <c r="I203">
        <v>5</v>
      </c>
      <c r="J203" t="str">
        <f t="shared" si="97"/>
        <v/>
      </c>
      <c r="K203" t="str">
        <f t="shared" ca="1" si="98"/>
        <v/>
      </c>
      <c r="O203">
        <v>561</v>
      </c>
      <c r="P203">
        <f t="shared" si="82"/>
        <v>561</v>
      </c>
      <c r="Q203" t="str">
        <f t="shared" ca="1" si="84"/>
        <v>cu</v>
      </c>
      <c r="R203" t="str">
        <f t="shared" si="85"/>
        <v>DI</v>
      </c>
      <c r="S203">
        <f t="shared" si="86"/>
        <v>5</v>
      </c>
      <c r="T203" t="str">
        <f t="shared" ca="1" si="87"/>
        <v/>
      </c>
      <c r="U203" t="str">
        <f t="shared" si="88"/>
        <v/>
      </c>
      <c r="V203" t="str">
        <f t="shared" si="89"/>
        <v/>
      </c>
      <c r="W20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X203" t="str">
        <f t="shared" ca="1" si="83"/>
        <v>{"num":7,"diff":22,"tp1":"cu","vl1":"DI","cn1":5,"key":561}</v>
      </c>
      <c r="Y203">
        <f t="shared" ca="1" si="91"/>
        <v>59</v>
      </c>
      <c r="Z203">
        <f t="shared" ca="1" si="92"/>
        <v>16615</v>
      </c>
      <c r="AA203">
        <f t="shared" ca="1" si="93"/>
        <v>0</v>
      </c>
      <c r="AB20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AC203">
        <f t="shared" ca="1" si="95"/>
        <v>0</v>
      </c>
    </row>
    <row r="204" spans="1:29">
      <c r="A204">
        <f t="shared" si="80"/>
        <v>7</v>
      </c>
      <c r="B204" t="str">
        <f>VLOOKUP(A204,BossBattleTable!$A:$C,MATCH(BossBattleTable!$C$1,BossBattleTable!$A$1:$C$1,0),0)</f>
        <v>BigBatCrab</v>
      </c>
      <c r="C204">
        <f t="shared" ca="1" si="81"/>
        <v>23</v>
      </c>
      <c r="D204">
        <f t="shared" si="78"/>
        <v>7</v>
      </c>
      <c r="E204">
        <f t="shared" ca="1" si="79"/>
        <v>23</v>
      </c>
      <c r="F204" t="str">
        <f t="shared" ca="1" si="96"/>
        <v>it</v>
      </c>
      <c r="G204" t="s">
        <v>412</v>
      </c>
      <c r="H204" t="s">
        <v>416</v>
      </c>
      <c r="I204">
        <v>1</v>
      </c>
      <c r="J204" t="str">
        <f t="shared" si="97"/>
        <v/>
      </c>
      <c r="K204" t="str">
        <f t="shared" ca="1" si="98"/>
        <v>it</v>
      </c>
      <c r="L204" t="s">
        <v>412</v>
      </c>
      <c r="M204" t="s">
        <v>417</v>
      </c>
      <c r="N204">
        <v>1</v>
      </c>
      <c r="O204">
        <v>671</v>
      </c>
      <c r="P204">
        <f t="shared" si="82"/>
        <v>671</v>
      </c>
      <c r="Q204" t="str">
        <f t="shared" ca="1" si="84"/>
        <v>it</v>
      </c>
      <c r="R204" t="str">
        <f t="shared" si="85"/>
        <v>Equip001001</v>
      </c>
      <c r="S204">
        <f t="shared" si="86"/>
        <v>1</v>
      </c>
      <c r="T204" t="str">
        <f t="shared" ca="1" si="87"/>
        <v>it</v>
      </c>
      <c r="U204" t="str">
        <f t="shared" si="88"/>
        <v>Equip002001</v>
      </c>
      <c r="V204">
        <f t="shared" si="89"/>
        <v>1</v>
      </c>
      <c r="W20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X204" t="str">
        <f t="shared" ca="1" si="83"/>
        <v>{"num":7,"diff":23,"tp1":"it","vl1":"Equip001001","cn1":1,"tp2":"it","vl2":"Equip002001","cn2":1,"key":671}</v>
      </c>
      <c r="Y204">
        <f t="shared" ca="1" si="91"/>
        <v>107</v>
      </c>
      <c r="Z204">
        <f t="shared" ca="1" si="92"/>
        <v>16723</v>
      </c>
      <c r="AA204">
        <f t="shared" ca="1" si="93"/>
        <v>0</v>
      </c>
      <c r="AB20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AC204">
        <f t="shared" ca="1" si="95"/>
        <v>0</v>
      </c>
    </row>
    <row r="205" spans="1:29">
      <c r="A205">
        <f t="shared" si="80"/>
        <v>7</v>
      </c>
      <c r="B205" t="str">
        <f>VLOOKUP(A205,BossBattleTable!$A:$C,MATCH(BossBattleTable!$C$1,BossBattleTable!$A$1:$C$1,0),0)</f>
        <v>BigBatCrab</v>
      </c>
      <c r="C205">
        <f t="shared" ca="1" si="81"/>
        <v>24</v>
      </c>
      <c r="D205">
        <f t="shared" si="78"/>
        <v>7</v>
      </c>
      <c r="E205">
        <f t="shared" ca="1" si="79"/>
        <v>24</v>
      </c>
      <c r="F205" t="str">
        <f t="shared" ca="1" si="96"/>
        <v>cu</v>
      </c>
      <c r="G205" t="s">
        <v>402</v>
      </c>
      <c r="H205" t="s">
        <v>191</v>
      </c>
      <c r="I205">
        <v>30</v>
      </c>
      <c r="J205" t="str">
        <f t="shared" si="97"/>
        <v>에너지너무많음</v>
      </c>
      <c r="K205" t="str">
        <f t="shared" ca="1" si="98"/>
        <v>cu</v>
      </c>
      <c r="L205" t="s">
        <v>402</v>
      </c>
      <c r="M205" t="s">
        <v>375</v>
      </c>
      <c r="N205">
        <v>5000</v>
      </c>
      <c r="O205">
        <v>445</v>
      </c>
      <c r="P205">
        <f t="shared" si="82"/>
        <v>445</v>
      </c>
      <c r="Q205" t="str">
        <f t="shared" ca="1" si="84"/>
        <v>cu</v>
      </c>
      <c r="R205" t="str">
        <f t="shared" si="85"/>
        <v>EN</v>
      </c>
      <c r="S205">
        <f t="shared" si="86"/>
        <v>30</v>
      </c>
      <c r="T205" t="str">
        <f t="shared" ca="1" si="87"/>
        <v>cu</v>
      </c>
      <c r="U205" t="str">
        <f t="shared" si="88"/>
        <v>GO</v>
      </c>
      <c r="V205">
        <f t="shared" si="89"/>
        <v>5000</v>
      </c>
      <c r="W20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X205" t="str">
        <f t="shared" ca="1" si="83"/>
        <v>{"num":7,"diff":24,"tp1":"cu","vl1":"EN","cn1":30,"tp2":"cu","vl2":"GO","cn2":5000,"key":445}</v>
      </c>
      <c r="Y205">
        <f t="shared" ca="1" si="91"/>
        <v>93</v>
      </c>
      <c r="Z205">
        <f t="shared" ca="1" si="92"/>
        <v>16817</v>
      </c>
      <c r="AA205">
        <f t="shared" ca="1" si="93"/>
        <v>0</v>
      </c>
      <c r="AB20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AC205">
        <f t="shared" ca="1" si="95"/>
        <v>0</v>
      </c>
    </row>
    <row r="206" spans="1:29">
      <c r="A206">
        <f t="shared" si="80"/>
        <v>7</v>
      </c>
      <c r="B206" t="str">
        <f>VLOOKUP(A206,BossBattleTable!$A:$C,MATCH(BossBattleTable!$C$1,BossBattleTable!$A$1:$C$1,0),0)</f>
        <v>BigBatCrab</v>
      </c>
      <c r="C206">
        <f t="shared" ca="1" si="81"/>
        <v>25</v>
      </c>
      <c r="D206">
        <f t="shared" si="78"/>
        <v>7</v>
      </c>
      <c r="E206">
        <f t="shared" ca="1" si="79"/>
        <v>25</v>
      </c>
      <c r="F206" t="str">
        <f t="shared" ca="1" si="96"/>
        <v>it</v>
      </c>
      <c r="G206" t="s">
        <v>412</v>
      </c>
      <c r="H206" t="s">
        <v>415</v>
      </c>
      <c r="I206">
        <v>1</v>
      </c>
      <c r="J206" t="str">
        <f t="shared" si="97"/>
        <v/>
      </c>
      <c r="K206" t="str">
        <f t="shared" ca="1" si="98"/>
        <v/>
      </c>
      <c r="O206">
        <v>484</v>
      </c>
      <c r="P206">
        <f t="shared" si="82"/>
        <v>484</v>
      </c>
      <c r="Q206" t="str">
        <f t="shared" ca="1" si="84"/>
        <v>it</v>
      </c>
      <c r="R206" t="str">
        <f t="shared" si="85"/>
        <v>Equip000001</v>
      </c>
      <c r="S206">
        <f t="shared" si="86"/>
        <v>1</v>
      </c>
      <c r="T206" t="str">
        <f t="shared" ca="1" si="87"/>
        <v/>
      </c>
      <c r="U206" t="str">
        <f t="shared" si="88"/>
        <v/>
      </c>
      <c r="V206" t="str">
        <f t="shared" si="89"/>
        <v/>
      </c>
      <c r="W20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X206" t="str">
        <f t="shared" ca="1" si="83"/>
        <v>{"num":7,"diff":25,"tp1":"it","vl1":"Equip000001","cn1":1,"key":484}</v>
      </c>
      <c r="Y206">
        <f t="shared" ca="1" si="91"/>
        <v>68</v>
      </c>
      <c r="Z206">
        <f t="shared" ca="1" si="92"/>
        <v>16886</v>
      </c>
      <c r="AA206">
        <f t="shared" ca="1" si="93"/>
        <v>0</v>
      </c>
      <c r="AB20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AC206">
        <f t="shared" ca="1" si="95"/>
        <v>0</v>
      </c>
    </row>
    <row r="207" spans="1:29">
      <c r="A207">
        <f t="shared" si="80"/>
        <v>7</v>
      </c>
      <c r="B207" t="str">
        <f>VLOOKUP(A207,BossBattleTable!$A:$C,MATCH(BossBattleTable!$C$1,BossBattleTable!$A$1:$C$1,0),0)</f>
        <v>BigBatCrab</v>
      </c>
      <c r="C207">
        <f t="shared" ca="1" si="81"/>
        <v>26</v>
      </c>
      <c r="D207">
        <f t="shared" si="78"/>
        <v>7</v>
      </c>
      <c r="E207">
        <f t="shared" ca="1" si="79"/>
        <v>26</v>
      </c>
      <c r="F207" t="str">
        <f t="shared" ca="1" si="96"/>
        <v>cu</v>
      </c>
      <c r="G207" t="s">
        <v>402</v>
      </c>
      <c r="H207" t="s">
        <v>108</v>
      </c>
      <c r="I207">
        <v>5</v>
      </c>
      <c r="J207" t="str">
        <f t="shared" si="97"/>
        <v/>
      </c>
      <c r="K207" t="str">
        <f t="shared" ca="1" si="98"/>
        <v/>
      </c>
      <c r="O207">
        <v>902</v>
      </c>
      <c r="P207">
        <f t="shared" si="82"/>
        <v>902</v>
      </c>
      <c r="Q207" t="str">
        <f t="shared" ca="1" si="84"/>
        <v>cu</v>
      </c>
      <c r="R207" t="str">
        <f t="shared" si="85"/>
        <v>DI</v>
      </c>
      <c r="S207">
        <f t="shared" si="86"/>
        <v>5</v>
      </c>
      <c r="T207" t="str">
        <f t="shared" ca="1" si="87"/>
        <v/>
      </c>
      <c r="U207" t="str">
        <f t="shared" si="88"/>
        <v/>
      </c>
      <c r="V207" t="str">
        <f t="shared" si="89"/>
        <v/>
      </c>
      <c r="W20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X207" t="str">
        <f t="shared" ca="1" si="83"/>
        <v>{"num":7,"diff":26,"tp1":"cu","vl1":"DI","cn1":5,"key":902}</v>
      </c>
      <c r="Y207">
        <f t="shared" ca="1" si="91"/>
        <v>59</v>
      </c>
      <c r="Z207">
        <f t="shared" ca="1" si="92"/>
        <v>16946</v>
      </c>
      <c r="AA207">
        <f t="shared" ca="1" si="93"/>
        <v>0</v>
      </c>
      <c r="AB20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AC207">
        <f t="shared" ca="1" si="95"/>
        <v>0</v>
      </c>
    </row>
    <row r="208" spans="1:29">
      <c r="A208">
        <f t="shared" si="80"/>
        <v>7</v>
      </c>
      <c r="B208" t="str">
        <f>VLOOKUP(A208,BossBattleTable!$A:$C,MATCH(BossBattleTable!$C$1,BossBattleTable!$A$1:$C$1,0),0)</f>
        <v>BigBatCrab</v>
      </c>
      <c r="C208">
        <f t="shared" ca="1" si="81"/>
        <v>27</v>
      </c>
      <c r="D208">
        <f t="shared" si="78"/>
        <v>7</v>
      </c>
      <c r="E208">
        <f t="shared" ca="1" si="79"/>
        <v>27</v>
      </c>
      <c r="F208" t="str">
        <f t="shared" ca="1" si="96"/>
        <v>it</v>
      </c>
      <c r="G208" t="s">
        <v>412</v>
      </c>
      <c r="H208" t="s">
        <v>416</v>
      </c>
      <c r="I208">
        <v>1</v>
      </c>
      <c r="J208" t="str">
        <f t="shared" si="97"/>
        <v/>
      </c>
      <c r="K208" t="str">
        <f t="shared" ca="1" si="98"/>
        <v>it</v>
      </c>
      <c r="L208" t="s">
        <v>412</v>
      </c>
      <c r="M208" t="s">
        <v>417</v>
      </c>
      <c r="N208">
        <v>1</v>
      </c>
      <c r="O208">
        <v>442</v>
      </c>
      <c r="P208">
        <f t="shared" si="82"/>
        <v>442</v>
      </c>
      <c r="Q208" t="str">
        <f t="shared" ca="1" si="84"/>
        <v>it</v>
      </c>
      <c r="R208" t="str">
        <f t="shared" si="85"/>
        <v>Equip001001</v>
      </c>
      <c r="S208">
        <f t="shared" si="86"/>
        <v>1</v>
      </c>
      <c r="T208" t="str">
        <f t="shared" ca="1" si="87"/>
        <v>it</v>
      </c>
      <c r="U208" t="str">
        <f t="shared" si="88"/>
        <v>Equip002001</v>
      </c>
      <c r="V208">
        <f t="shared" si="89"/>
        <v>1</v>
      </c>
      <c r="W20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X208" t="str">
        <f t="shared" ca="1" si="83"/>
        <v>{"num":7,"diff":27,"tp1":"it","vl1":"Equip001001","cn1":1,"tp2":"it","vl2":"Equip002001","cn2":1,"key":442}</v>
      </c>
      <c r="Y208">
        <f t="shared" ca="1" si="91"/>
        <v>107</v>
      </c>
      <c r="Z208">
        <f t="shared" ca="1" si="92"/>
        <v>17054</v>
      </c>
      <c r="AA208">
        <f t="shared" ca="1" si="93"/>
        <v>0</v>
      </c>
      <c r="AB20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AC208">
        <f t="shared" ca="1" si="95"/>
        <v>0</v>
      </c>
    </row>
    <row r="209" spans="1:29">
      <c r="A209">
        <f t="shared" si="80"/>
        <v>7</v>
      </c>
      <c r="B209" t="str">
        <f>VLOOKUP(A209,BossBattleTable!$A:$C,MATCH(BossBattleTable!$C$1,BossBattleTable!$A$1:$C$1,0),0)</f>
        <v>BigBatCrab</v>
      </c>
      <c r="C209">
        <f t="shared" ca="1" si="81"/>
        <v>28</v>
      </c>
      <c r="D209">
        <f t="shared" si="78"/>
        <v>7</v>
      </c>
      <c r="E209">
        <f t="shared" ca="1" si="79"/>
        <v>28</v>
      </c>
      <c r="F209" t="str">
        <f t="shared" ca="1" si="96"/>
        <v>cu</v>
      </c>
      <c r="G209" t="s">
        <v>402</v>
      </c>
      <c r="H209" t="s">
        <v>191</v>
      </c>
      <c r="I209">
        <v>30</v>
      </c>
      <c r="J209" t="str">
        <f t="shared" si="97"/>
        <v>에너지너무많음</v>
      </c>
      <c r="K209" t="str">
        <f t="shared" ca="1" si="98"/>
        <v>cu</v>
      </c>
      <c r="L209" t="s">
        <v>402</v>
      </c>
      <c r="M209" t="s">
        <v>375</v>
      </c>
      <c r="N209">
        <v>5000</v>
      </c>
      <c r="O209">
        <v>308</v>
      </c>
      <c r="P209">
        <f t="shared" si="82"/>
        <v>308</v>
      </c>
      <c r="Q209" t="str">
        <f t="shared" ca="1" si="84"/>
        <v>cu</v>
      </c>
      <c r="R209" t="str">
        <f t="shared" si="85"/>
        <v>EN</v>
      </c>
      <c r="S209">
        <f t="shared" si="86"/>
        <v>30</v>
      </c>
      <c r="T209" t="str">
        <f t="shared" ca="1" si="87"/>
        <v>cu</v>
      </c>
      <c r="U209" t="str">
        <f t="shared" si="88"/>
        <v>GO</v>
      </c>
      <c r="V209">
        <f t="shared" si="89"/>
        <v>5000</v>
      </c>
      <c r="W20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X209" t="str">
        <f t="shared" ca="1" si="83"/>
        <v>{"num":7,"diff":28,"tp1":"cu","vl1":"EN","cn1":30,"tp2":"cu","vl2":"GO","cn2":5000,"key":308}</v>
      </c>
      <c r="Y209">
        <f t="shared" ca="1" si="91"/>
        <v>93</v>
      </c>
      <c r="Z209">
        <f t="shared" ca="1" si="92"/>
        <v>17148</v>
      </c>
      <c r="AA209">
        <f t="shared" ca="1" si="93"/>
        <v>0</v>
      </c>
      <c r="AB20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AC209">
        <f t="shared" ca="1" si="95"/>
        <v>0</v>
      </c>
    </row>
    <row r="210" spans="1:29">
      <c r="A210">
        <f t="shared" si="80"/>
        <v>7</v>
      </c>
      <c r="B210" t="str">
        <f>VLOOKUP(A210,BossBattleTable!$A:$C,MATCH(BossBattleTable!$C$1,BossBattleTable!$A$1:$C$1,0),0)</f>
        <v>BigBatCrab</v>
      </c>
      <c r="C210">
        <f t="shared" ca="1" si="81"/>
        <v>29</v>
      </c>
      <c r="D210">
        <f t="shared" si="78"/>
        <v>7</v>
      </c>
      <c r="E210">
        <f t="shared" ca="1" si="79"/>
        <v>29</v>
      </c>
      <c r="F210" t="str">
        <f t="shared" ca="1" si="96"/>
        <v>it</v>
      </c>
      <c r="G210" t="s">
        <v>412</v>
      </c>
      <c r="H210" t="s">
        <v>415</v>
      </c>
      <c r="I210">
        <v>1</v>
      </c>
      <c r="J210" t="str">
        <f t="shared" si="97"/>
        <v/>
      </c>
      <c r="K210" t="str">
        <f t="shared" ca="1" si="98"/>
        <v/>
      </c>
      <c r="O210">
        <v>350</v>
      </c>
      <c r="P210">
        <f t="shared" si="82"/>
        <v>350</v>
      </c>
      <c r="Q210" t="str">
        <f t="shared" ca="1" si="84"/>
        <v>it</v>
      </c>
      <c r="R210" t="str">
        <f t="shared" si="85"/>
        <v>Equip000001</v>
      </c>
      <c r="S210">
        <f t="shared" si="86"/>
        <v>1</v>
      </c>
      <c r="T210" t="str">
        <f t="shared" ca="1" si="87"/>
        <v/>
      </c>
      <c r="U210" t="str">
        <f t="shared" si="88"/>
        <v/>
      </c>
      <c r="V210" t="str">
        <f t="shared" si="89"/>
        <v/>
      </c>
      <c r="W21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X210" t="str">
        <f t="shared" ca="1" si="83"/>
        <v>{"num":7,"diff":29,"tp1":"it","vl1":"Equip000001","cn1":1,"key":350}</v>
      </c>
      <c r="Y210">
        <f t="shared" ca="1" si="91"/>
        <v>68</v>
      </c>
      <c r="Z210">
        <f t="shared" ca="1" si="92"/>
        <v>17217</v>
      </c>
      <c r="AA210">
        <f t="shared" ca="1" si="93"/>
        <v>0</v>
      </c>
      <c r="AB21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AC210">
        <f t="shared" ca="1" si="95"/>
        <v>0</v>
      </c>
    </row>
    <row r="211" spans="1:29">
      <c r="A211">
        <f t="shared" si="80"/>
        <v>7</v>
      </c>
      <c r="B211" t="str">
        <f>VLOOKUP(A211,BossBattleTable!$A:$C,MATCH(BossBattleTable!$C$1,BossBattleTable!$A$1:$C$1,0),0)</f>
        <v>BigBatCrab</v>
      </c>
      <c r="C211">
        <f t="shared" ca="1" si="81"/>
        <v>30</v>
      </c>
      <c r="D211">
        <f t="shared" si="78"/>
        <v>7</v>
      </c>
      <c r="E211">
        <f t="shared" ca="1" si="79"/>
        <v>30</v>
      </c>
      <c r="F211" t="str">
        <f t="shared" ca="1" si="96"/>
        <v>cu</v>
      </c>
      <c r="G211" t="s">
        <v>402</v>
      </c>
      <c r="H211" t="s">
        <v>108</v>
      </c>
      <c r="I211">
        <v>5</v>
      </c>
      <c r="J211" t="str">
        <f t="shared" si="97"/>
        <v/>
      </c>
      <c r="K211" t="str">
        <f t="shared" ca="1" si="98"/>
        <v/>
      </c>
      <c r="O211">
        <v>762</v>
      </c>
      <c r="P211">
        <f t="shared" si="82"/>
        <v>762</v>
      </c>
      <c r="Q211" t="str">
        <f t="shared" ca="1" si="84"/>
        <v>cu</v>
      </c>
      <c r="R211" t="str">
        <f t="shared" si="85"/>
        <v>DI</v>
      </c>
      <c r="S211">
        <f t="shared" si="86"/>
        <v>5</v>
      </c>
      <c r="T211" t="str">
        <f t="shared" ca="1" si="87"/>
        <v/>
      </c>
      <c r="U211" t="str">
        <f t="shared" si="88"/>
        <v/>
      </c>
      <c r="V211" t="str">
        <f t="shared" si="89"/>
        <v/>
      </c>
      <c r="W21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X211" t="str">
        <f t="shared" ca="1" si="83"/>
        <v>{"num":7,"diff":30,"tp1":"cu","vl1":"DI","cn1":5,"key":762}</v>
      </c>
      <c r="Y211">
        <f t="shared" ca="1" si="91"/>
        <v>59</v>
      </c>
      <c r="Z211">
        <f t="shared" ca="1" si="92"/>
        <v>17277</v>
      </c>
      <c r="AA211">
        <f t="shared" ca="1" si="93"/>
        <v>0</v>
      </c>
      <c r="AB21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AC211">
        <f t="shared" ca="1" si="95"/>
        <v>0</v>
      </c>
    </row>
    <row r="212" spans="1:29">
      <c r="A212">
        <f t="shared" si="80"/>
        <v>8</v>
      </c>
      <c r="B212" t="str">
        <f>VLOOKUP(A212,BossBattleTable!$A:$C,MATCH(BossBattleTable!$C$1,BossBattleTable!$A$1:$C$1,0),0)</f>
        <v>DemonBladeLord</v>
      </c>
      <c r="C212">
        <f t="shared" ca="1" si="81"/>
        <v>1</v>
      </c>
      <c r="D212">
        <f t="shared" si="78"/>
        <v>8</v>
      </c>
      <c r="E212">
        <f t="shared" ca="1" si="79"/>
        <v>1</v>
      </c>
      <c r="F212" t="str">
        <f t="shared" ca="1" si="96"/>
        <v>it</v>
      </c>
      <c r="G212" t="s">
        <v>412</v>
      </c>
      <c r="H212" t="s">
        <v>416</v>
      </c>
      <c r="I212">
        <v>1</v>
      </c>
      <c r="J212" t="str">
        <f t="shared" si="97"/>
        <v/>
      </c>
      <c r="K212" t="str">
        <f t="shared" ca="1" si="98"/>
        <v>it</v>
      </c>
      <c r="L212" t="s">
        <v>412</v>
      </c>
      <c r="M212" t="s">
        <v>417</v>
      </c>
      <c r="N212">
        <v>1</v>
      </c>
      <c r="O212">
        <v>500</v>
      </c>
      <c r="P212">
        <f t="shared" si="82"/>
        <v>500</v>
      </c>
      <c r="Q212" t="str">
        <f t="shared" ca="1" si="84"/>
        <v>it</v>
      </c>
      <c r="R212" t="str">
        <f t="shared" si="85"/>
        <v>Equip001001</v>
      </c>
      <c r="S212">
        <f t="shared" si="86"/>
        <v>1</v>
      </c>
      <c r="T212" t="str">
        <f t="shared" ca="1" si="87"/>
        <v>it</v>
      </c>
      <c r="U212" t="str">
        <f t="shared" si="88"/>
        <v>Equip002001</v>
      </c>
      <c r="V212">
        <f t="shared" si="89"/>
        <v>1</v>
      </c>
      <c r="W21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X212" t="str">
        <f t="shared" ca="1" si="83"/>
        <v>{"num":8,"diff":1,"tp1":"it","vl1":"Equip001001","cn1":1,"tp2":"it","vl2":"Equip002001","cn2":1,"key":500}</v>
      </c>
      <c r="Y212">
        <f t="shared" ca="1" si="91"/>
        <v>106</v>
      </c>
      <c r="Z212">
        <f t="shared" ca="1" si="92"/>
        <v>17384</v>
      </c>
      <c r="AA212">
        <f t="shared" ca="1" si="93"/>
        <v>0</v>
      </c>
      <c r="AB21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AC212">
        <f t="shared" ca="1" si="95"/>
        <v>0</v>
      </c>
    </row>
    <row r="213" spans="1:29">
      <c r="A213">
        <f t="shared" si="80"/>
        <v>8</v>
      </c>
      <c r="B213" t="str">
        <f>VLOOKUP(A213,BossBattleTable!$A:$C,MATCH(BossBattleTable!$C$1,BossBattleTable!$A$1:$C$1,0),0)</f>
        <v>DemonBladeLord</v>
      </c>
      <c r="C213">
        <f t="shared" ca="1" si="81"/>
        <v>2</v>
      </c>
      <c r="D213">
        <f t="shared" si="78"/>
        <v>8</v>
      </c>
      <c r="E213">
        <f t="shared" ca="1" si="79"/>
        <v>2</v>
      </c>
      <c r="F213" t="str">
        <f t="shared" ca="1" si="96"/>
        <v>cu</v>
      </c>
      <c r="G213" t="s">
        <v>402</v>
      </c>
      <c r="H213" t="s">
        <v>191</v>
      </c>
      <c r="I213">
        <v>30</v>
      </c>
      <c r="J213" t="str">
        <f t="shared" si="97"/>
        <v>에너지너무많음</v>
      </c>
      <c r="K213" t="str">
        <f t="shared" ca="1" si="98"/>
        <v>cu</v>
      </c>
      <c r="L213" t="s">
        <v>402</v>
      </c>
      <c r="M213" t="s">
        <v>375</v>
      </c>
      <c r="N213">
        <v>5000</v>
      </c>
      <c r="O213">
        <v>197</v>
      </c>
      <c r="P213">
        <f t="shared" si="82"/>
        <v>197</v>
      </c>
      <c r="Q213" t="str">
        <f t="shared" ca="1" si="84"/>
        <v>cu</v>
      </c>
      <c r="R213" t="str">
        <f t="shared" si="85"/>
        <v>EN</v>
      </c>
      <c r="S213">
        <f t="shared" si="86"/>
        <v>30</v>
      </c>
      <c r="T213" t="str">
        <f t="shared" ca="1" si="87"/>
        <v>cu</v>
      </c>
      <c r="U213" t="str">
        <f t="shared" si="88"/>
        <v>GO</v>
      </c>
      <c r="V213">
        <f t="shared" si="89"/>
        <v>5000</v>
      </c>
      <c r="W21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X213" t="str">
        <f t="shared" ca="1" si="83"/>
        <v>{"num":8,"diff":2,"tp1":"cu","vl1":"EN","cn1":30,"tp2":"cu","vl2":"GO","cn2":5000,"key":197}</v>
      </c>
      <c r="Y213">
        <f t="shared" ca="1" si="91"/>
        <v>92</v>
      </c>
      <c r="Z213">
        <f t="shared" ca="1" si="92"/>
        <v>17477</v>
      </c>
      <c r="AA213">
        <f t="shared" ca="1" si="93"/>
        <v>0</v>
      </c>
      <c r="AB21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AC213">
        <f t="shared" ca="1" si="95"/>
        <v>0</v>
      </c>
    </row>
    <row r="214" spans="1:29">
      <c r="A214">
        <f t="shared" si="80"/>
        <v>8</v>
      </c>
      <c r="B214" t="str">
        <f>VLOOKUP(A214,BossBattleTable!$A:$C,MATCH(BossBattleTable!$C$1,BossBattleTable!$A$1:$C$1,0),0)</f>
        <v>DemonBladeLord</v>
      </c>
      <c r="C214">
        <f t="shared" ca="1" si="81"/>
        <v>3</v>
      </c>
      <c r="D214">
        <f t="shared" si="78"/>
        <v>8</v>
      </c>
      <c r="E214">
        <f t="shared" ca="1" si="79"/>
        <v>3</v>
      </c>
      <c r="F214" t="str">
        <f t="shared" ca="1" si="96"/>
        <v>it</v>
      </c>
      <c r="G214" t="s">
        <v>412</v>
      </c>
      <c r="H214" t="s">
        <v>415</v>
      </c>
      <c r="I214">
        <v>1</v>
      </c>
      <c r="J214" t="str">
        <f t="shared" si="97"/>
        <v/>
      </c>
      <c r="K214" t="str">
        <f t="shared" ca="1" si="98"/>
        <v/>
      </c>
      <c r="O214">
        <v>737</v>
      </c>
      <c r="P214">
        <f t="shared" si="82"/>
        <v>737</v>
      </c>
      <c r="Q214" t="str">
        <f t="shared" ca="1" si="84"/>
        <v>it</v>
      </c>
      <c r="R214" t="str">
        <f t="shared" si="85"/>
        <v>Equip000001</v>
      </c>
      <c r="S214">
        <f t="shared" si="86"/>
        <v>1</v>
      </c>
      <c r="T214" t="str">
        <f t="shared" ca="1" si="87"/>
        <v/>
      </c>
      <c r="U214" t="str">
        <f t="shared" si="88"/>
        <v/>
      </c>
      <c r="V214" t="str">
        <f t="shared" si="89"/>
        <v/>
      </c>
      <c r="W21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X214" t="str">
        <f t="shared" ca="1" si="83"/>
        <v>{"num":8,"diff":3,"tp1":"it","vl1":"Equip000001","cn1":1,"key":737}</v>
      </c>
      <c r="Y214">
        <f t="shared" ca="1" si="91"/>
        <v>67</v>
      </c>
      <c r="Z214">
        <f t="shared" ca="1" si="92"/>
        <v>17545</v>
      </c>
      <c r="AA214">
        <f t="shared" ca="1" si="93"/>
        <v>0</v>
      </c>
      <c r="AB21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AC214">
        <f t="shared" ca="1" si="95"/>
        <v>0</v>
      </c>
    </row>
    <row r="215" spans="1:29">
      <c r="A215">
        <f t="shared" si="80"/>
        <v>8</v>
      </c>
      <c r="B215" t="str">
        <f>VLOOKUP(A215,BossBattleTable!$A:$C,MATCH(BossBattleTable!$C$1,BossBattleTable!$A$1:$C$1,0),0)</f>
        <v>DemonBladeLord</v>
      </c>
      <c r="C215">
        <f t="shared" ca="1" si="81"/>
        <v>4</v>
      </c>
      <c r="D215">
        <f t="shared" si="78"/>
        <v>8</v>
      </c>
      <c r="E215">
        <f t="shared" ca="1" si="79"/>
        <v>4</v>
      </c>
      <c r="F215" t="str">
        <f t="shared" ca="1" si="96"/>
        <v>cu</v>
      </c>
      <c r="G215" t="s">
        <v>402</v>
      </c>
      <c r="H215" t="s">
        <v>108</v>
      </c>
      <c r="I215">
        <v>5</v>
      </c>
      <c r="J215" t="str">
        <f t="shared" si="97"/>
        <v/>
      </c>
      <c r="K215" t="str">
        <f t="shared" ca="1" si="98"/>
        <v/>
      </c>
      <c r="O215">
        <v>773</v>
      </c>
      <c r="P215">
        <f t="shared" si="82"/>
        <v>773</v>
      </c>
      <c r="Q215" t="str">
        <f t="shared" ca="1" si="84"/>
        <v>cu</v>
      </c>
      <c r="R215" t="str">
        <f t="shared" si="85"/>
        <v>DI</v>
      </c>
      <c r="S215">
        <f t="shared" si="86"/>
        <v>5</v>
      </c>
      <c r="T215" t="str">
        <f t="shared" ca="1" si="87"/>
        <v/>
      </c>
      <c r="U215" t="str">
        <f t="shared" si="88"/>
        <v/>
      </c>
      <c r="V215" t="str">
        <f t="shared" si="89"/>
        <v/>
      </c>
      <c r="W21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X215" t="str">
        <f t="shared" ca="1" si="83"/>
        <v>{"num":8,"diff":4,"tp1":"cu","vl1":"DI","cn1":5,"key":773}</v>
      </c>
      <c r="Y215">
        <f t="shared" ca="1" si="91"/>
        <v>58</v>
      </c>
      <c r="Z215">
        <f t="shared" ca="1" si="92"/>
        <v>17604</v>
      </c>
      <c r="AA215">
        <f t="shared" ca="1" si="93"/>
        <v>0</v>
      </c>
      <c r="AB21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AC215">
        <f t="shared" ca="1" si="95"/>
        <v>0</v>
      </c>
    </row>
    <row r="216" spans="1:29">
      <c r="A216">
        <f t="shared" si="80"/>
        <v>8</v>
      </c>
      <c r="B216" t="str">
        <f>VLOOKUP(A216,BossBattleTable!$A:$C,MATCH(BossBattleTable!$C$1,BossBattleTable!$A$1:$C$1,0),0)</f>
        <v>DemonBladeLord</v>
      </c>
      <c r="C216">
        <f t="shared" ca="1" si="81"/>
        <v>5</v>
      </c>
      <c r="D216">
        <f t="shared" si="78"/>
        <v>8</v>
      </c>
      <c r="E216">
        <f t="shared" ca="1" si="79"/>
        <v>5</v>
      </c>
      <c r="F216" t="str">
        <f t="shared" ca="1" si="96"/>
        <v>it</v>
      </c>
      <c r="G216" t="s">
        <v>412</v>
      </c>
      <c r="H216" t="s">
        <v>416</v>
      </c>
      <c r="I216">
        <v>1</v>
      </c>
      <c r="J216" t="str">
        <f t="shared" si="97"/>
        <v/>
      </c>
      <c r="K216" t="str">
        <f t="shared" ca="1" si="98"/>
        <v>it</v>
      </c>
      <c r="L216" t="s">
        <v>412</v>
      </c>
      <c r="M216" t="s">
        <v>417</v>
      </c>
      <c r="N216">
        <v>1</v>
      </c>
      <c r="O216">
        <v>229</v>
      </c>
      <c r="P216">
        <f t="shared" si="82"/>
        <v>229</v>
      </c>
      <c r="Q216" t="str">
        <f t="shared" ca="1" si="84"/>
        <v>it</v>
      </c>
      <c r="R216" t="str">
        <f t="shared" si="85"/>
        <v>Equip001001</v>
      </c>
      <c r="S216">
        <f t="shared" si="86"/>
        <v>1</v>
      </c>
      <c r="T216" t="str">
        <f t="shared" ca="1" si="87"/>
        <v>it</v>
      </c>
      <c r="U216" t="str">
        <f t="shared" si="88"/>
        <v>Equip002001</v>
      </c>
      <c r="V216">
        <f t="shared" si="89"/>
        <v>1</v>
      </c>
      <c r="W21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X216" t="str">
        <f t="shared" ca="1" si="83"/>
        <v>{"num":8,"diff":5,"tp1":"it","vl1":"Equip001001","cn1":1,"tp2":"it","vl2":"Equip002001","cn2":1,"key":229}</v>
      </c>
      <c r="Y216">
        <f t="shared" ca="1" si="91"/>
        <v>106</v>
      </c>
      <c r="Z216">
        <f t="shared" ca="1" si="92"/>
        <v>17711</v>
      </c>
      <c r="AA216">
        <f t="shared" ca="1" si="93"/>
        <v>0</v>
      </c>
      <c r="AB21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AC216">
        <f t="shared" ca="1" si="95"/>
        <v>0</v>
      </c>
    </row>
    <row r="217" spans="1:29">
      <c r="A217">
        <f t="shared" si="80"/>
        <v>8</v>
      </c>
      <c r="B217" t="str">
        <f>VLOOKUP(A217,BossBattleTable!$A:$C,MATCH(BossBattleTable!$C$1,BossBattleTable!$A$1:$C$1,0),0)</f>
        <v>DemonBladeLord</v>
      </c>
      <c r="C217">
        <f t="shared" ca="1" si="81"/>
        <v>6</v>
      </c>
      <c r="D217">
        <f t="shared" si="78"/>
        <v>8</v>
      </c>
      <c r="E217">
        <f t="shared" ca="1" si="79"/>
        <v>6</v>
      </c>
      <c r="F217" t="str">
        <f t="shared" ca="1" si="96"/>
        <v>cu</v>
      </c>
      <c r="G217" t="s">
        <v>402</v>
      </c>
      <c r="H217" t="s">
        <v>191</v>
      </c>
      <c r="I217">
        <v>30</v>
      </c>
      <c r="J217" t="str">
        <f t="shared" si="97"/>
        <v>에너지너무많음</v>
      </c>
      <c r="K217" t="str">
        <f t="shared" ca="1" si="98"/>
        <v>cu</v>
      </c>
      <c r="L217" t="s">
        <v>402</v>
      </c>
      <c r="M217" t="s">
        <v>375</v>
      </c>
      <c r="N217">
        <v>5000</v>
      </c>
      <c r="O217">
        <v>831</v>
      </c>
      <c r="P217">
        <f t="shared" si="82"/>
        <v>831</v>
      </c>
      <c r="Q217" t="str">
        <f t="shared" ca="1" si="84"/>
        <v>cu</v>
      </c>
      <c r="R217" t="str">
        <f t="shared" si="85"/>
        <v>EN</v>
      </c>
      <c r="S217">
        <f t="shared" si="86"/>
        <v>30</v>
      </c>
      <c r="T217" t="str">
        <f t="shared" ca="1" si="87"/>
        <v>cu</v>
      </c>
      <c r="U217" t="str">
        <f t="shared" si="88"/>
        <v>GO</v>
      </c>
      <c r="V217">
        <f t="shared" si="89"/>
        <v>5000</v>
      </c>
      <c r="W21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X217" t="str">
        <f t="shared" ca="1" si="83"/>
        <v>{"num":8,"diff":6,"tp1":"cu","vl1":"EN","cn1":30,"tp2":"cu","vl2":"GO","cn2":5000,"key":831}</v>
      </c>
      <c r="Y217">
        <f t="shared" ca="1" si="91"/>
        <v>92</v>
      </c>
      <c r="Z217">
        <f t="shared" ca="1" si="92"/>
        <v>17804</v>
      </c>
      <c r="AA217">
        <f t="shared" ca="1" si="93"/>
        <v>0</v>
      </c>
      <c r="AB21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AC217">
        <f t="shared" ca="1" si="95"/>
        <v>0</v>
      </c>
    </row>
    <row r="218" spans="1:29">
      <c r="A218">
        <f t="shared" si="80"/>
        <v>8</v>
      </c>
      <c r="B218" t="str">
        <f>VLOOKUP(A218,BossBattleTable!$A:$C,MATCH(BossBattleTable!$C$1,BossBattleTable!$A$1:$C$1,0),0)</f>
        <v>DemonBladeLord</v>
      </c>
      <c r="C218">
        <f t="shared" ca="1" si="81"/>
        <v>7</v>
      </c>
      <c r="D218">
        <f t="shared" si="78"/>
        <v>8</v>
      </c>
      <c r="E218">
        <f t="shared" ca="1" si="79"/>
        <v>7</v>
      </c>
      <c r="F218" t="str">
        <f t="shared" ca="1" si="96"/>
        <v>it</v>
      </c>
      <c r="G218" t="s">
        <v>412</v>
      </c>
      <c r="H218" t="s">
        <v>415</v>
      </c>
      <c r="I218">
        <v>1</v>
      </c>
      <c r="J218" t="str">
        <f t="shared" si="97"/>
        <v/>
      </c>
      <c r="K218" t="str">
        <f t="shared" ca="1" si="98"/>
        <v/>
      </c>
      <c r="O218">
        <v>715</v>
      </c>
      <c r="P218">
        <f t="shared" si="82"/>
        <v>715</v>
      </c>
      <c r="Q218" t="str">
        <f t="shared" ca="1" si="84"/>
        <v>it</v>
      </c>
      <c r="R218" t="str">
        <f t="shared" si="85"/>
        <v>Equip000001</v>
      </c>
      <c r="S218">
        <f t="shared" si="86"/>
        <v>1</v>
      </c>
      <c r="T218" t="str">
        <f t="shared" ca="1" si="87"/>
        <v/>
      </c>
      <c r="U218" t="str">
        <f t="shared" si="88"/>
        <v/>
      </c>
      <c r="V218" t="str">
        <f t="shared" si="89"/>
        <v/>
      </c>
      <c r="W21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X218" t="str">
        <f t="shared" ca="1" si="83"/>
        <v>{"num":8,"diff":7,"tp1":"it","vl1":"Equip000001","cn1":1,"key":715}</v>
      </c>
      <c r="Y218">
        <f t="shared" ca="1" si="91"/>
        <v>67</v>
      </c>
      <c r="Z218">
        <f t="shared" ca="1" si="92"/>
        <v>17872</v>
      </c>
      <c r="AA218">
        <f t="shared" ca="1" si="93"/>
        <v>0</v>
      </c>
      <c r="AB21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AC218">
        <f t="shared" ca="1" si="95"/>
        <v>0</v>
      </c>
    </row>
    <row r="219" spans="1:29">
      <c r="A219">
        <f t="shared" si="80"/>
        <v>8</v>
      </c>
      <c r="B219" t="str">
        <f>VLOOKUP(A219,BossBattleTable!$A:$C,MATCH(BossBattleTable!$C$1,BossBattleTable!$A$1:$C$1,0),0)</f>
        <v>DemonBladeLord</v>
      </c>
      <c r="C219">
        <f t="shared" ca="1" si="81"/>
        <v>8</v>
      </c>
      <c r="D219">
        <f t="shared" si="78"/>
        <v>8</v>
      </c>
      <c r="E219">
        <f t="shared" ca="1" si="79"/>
        <v>8</v>
      </c>
      <c r="F219" t="str">
        <f t="shared" ca="1" si="96"/>
        <v>cu</v>
      </c>
      <c r="G219" t="s">
        <v>402</v>
      </c>
      <c r="H219" t="s">
        <v>108</v>
      </c>
      <c r="I219">
        <v>5</v>
      </c>
      <c r="J219" t="str">
        <f t="shared" si="97"/>
        <v/>
      </c>
      <c r="K219" t="str">
        <f t="shared" ca="1" si="98"/>
        <v/>
      </c>
      <c r="O219">
        <v>660</v>
      </c>
      <c r="P219">
        <f t="shared" si="82"/>
        <v>660</v>
      </c>
      <c r="Q219" t="str">
        <f t="shared" ca="1" si="84"/>
        <v>cu</v>
      </c>
      <c r="R219" t="str">
        <f t="shared" si="85"/>
        <v>DI</v>
      </c>
      <c r="S219">
        <f t="shared" si="86"/>
        <v>5</v>
      </c>
      <c r="T219" t="str">
        <f t="shared" ca="1" si="87"/>
        <v/>
      </c>
      <c r="U219" t="str">
        <f t="shared" si="88"/>
        <v/>
      </c>
      <c r="V219" t="str">
        <f t="shared" si="89"/>
        <v/>
      </c>
      <c r="W21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X219" t="str">
        <f t="shared" ca="1" si="83"/>
        <v>{"num":8,"diff":8,"tp1":"cu","vl1":"DI","cn1":5,"key":660}</v>
      </c>
      <c r="Y219">
        <f t="shared" ca="1" si="91"/>
        <v>58</v>
      </c>
      <c r="Z219">
        <f t="shared" ca="1" si="92"/>
        <v>17931</v>
      </c>
      <c r="AA219">
        <f t="shared" ca="1" si="93"/>
        <v>0</v>
      </c>
      <c r="AB21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AC219">
        <f t="shared" ca="1" si="95"/>
        <v>0</v>
      </c>
    </row>
    <row r="220" spans="1:29">
      <c r="A220">
        <f t="shared" si="80"/>
        <v>8</v>
      </c>
      <c r="B220" t="str">
        <f>VLOOKUP(A220,BossBattleTable!$A:$C,MATCH(BossBattleTable!$C$1,BossBattleTable!$A$1:$C$1,0),0)</f>
        <v>DemonBladeLord</v>
      </c>
      <c r="C220">
        <f t="shared" ca="1" si="81"/>
        <v>9</v>
      </c>
      <c r="D220">
        <f t="shared" si="78"/>
        <v>8</v>
      </c>
      <c r="E220">
        <f t="shared" ca="1" si="79"/>
        <v>9</v>
      </c>
      <c r="F220" t="str">
        <f t="shared" ca="1" si="96"/>
        <v>it</v>
      </c>
      <c r="G220" t="s">
        <v>412</v>
      </c>
      <c r="H220" t="s">
        <v>416</v>
      </c>
      <c r="I220">
        <v>1</v>
      </c>
      <c r="J220" t="str">
        <f t="shared" si="97"/>
        <v/>
      </c>
      <c r="K220" t="str">
        <f t="shared" ca="1" si="98"/>
        <v>it</v>
      </c>
      <c r="L220" t="s">
        <v>412</v>
      </c>
      <c r="M220" t="s">
        <v>417</v>
      </c>
      <c r="N220">
        <v>1</v>
      </c>
      <c r="O220">
        <v>956</v>
      </c>
      <c r="P220">
        <f t="shared" si="82"/>
        <v>956</v>
      </c>
      <c r="Q220" t="str">
        <f t="shared" ca="1" si="84"/>
        <v>it</v>
      </c>
      <c r="R220" t="str">
        <f t="shared" si="85"/>
        <v>Equip001001</v>
      </c>
      <c r="S220">
        <f t="shared" si="86"/>
        <v>1</v>
      </c>
      <c r="T220" t="str">
        <f t="shared" ca="1" si="87"/>
        <v>it</v>
      </c>
      <c r="U220" t="str">
        <f t="shared" si="88"/>
        <v>Equip002001</v>
      </c>
      <c r="V220">
        <f t="shared" si="89"/>
        <v>1</v>
      </c>
      <c r="W22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X220" t="str">
        <f t="shared" ca="1" si="83"/>
        <v>{"num":8,"diff":9,"tp1":"it","vl1":"Equip001001","cn1":1,"tp2":"it","vl2":"Equip002001","cn2":1,"key":956}</v>
      </c>
      <c r="Y220">
        <f t="shared" ca="1" si="91"/>
        <v>106</v>
      </c>
      <c r="Z220">
        <f t="shared" ca="1" si="92"/>
        <v>18038</v>
      </c>
      <c r="AA220">
        <f t="shared" ca="1" si="93"/>
        <v>0</v>
      </c>
      <c r="AB22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AC220">
        <f t="shared" ca="1" si="95"/>
        <v>0</v>
      </c>
    </row>
    <row r="221" spans="1:29">
      <c r="A221">
        <f t="shared" si="80"/>
        <v>8</v>
      </c>
      <c r="B221" t="str">
        <f>VLOOKUP(A221,BossBattleTable!$A:$C,MATCH(BossBattleTable!$C$1,BossBattleTable!$A$1:$C$1,0),0)</f>
        <v>DemonBladeLord</v>
      </c>
      <c r="C221">
        <f t="shared" ca="1" si="81"/>
        <v>10</v>
      </c>
      <c r="D221">
        <f t="shared" si="78"/>
        <v>8</v>
      </c>
      <c r="E221">
        <f t="shared" ca="1" si="79"/>
        <v>10</v>
      </c>
      <c r="F221" t="str">
        <f t="shared" ca="1" si="96"/>
        <v>cu</v>
      </c>
      <c r="G221" t="s">
        <v>402</v>
      </c>
      <c r="H221" t="s">
        <v>191</v>
      </c>
      <c r="I221">
        <v>30</v>
      </c>
      <c r="J221" t="str">
        <f t="shared" si="97"/>
        <v>에너지너무많음</v>
      </c>
      <c r="K221" t="str">
        <f t="shared" ca="1" si="98"/>
        <v>cu</v>
      </c>
      <c r="L221" t="s">
        <v>402</v>
      </c>
      <c r="M221" t="s">
        <v>375</v>
      </c>
      <c r="N221">
        <v>5000</v>
      </c>
      <c r="O221">
        <v>328</v>
      </c>
      <c r="P221">
        <f t="shared" si="82"/>
        <v>328</v>
      </c>
      <c r="Q221" t="str">
        <f t="shared" ca="1" si="84"/>
        <v>cu</v>
      </c>
      <c r="R221" t="str">
        <f t="shared" si="85"/>
        <v>EN</v>
      </c>
      <c r="S221">
        <f t="shared" si="86"/>
        <v>30</v>
      </c>
      <c r="T221" t="str">
        <f t="shared" ca="1" si="87"/>
        <v>cu</v>
      </c>
      <c r="U221" t="str">
        <f t="shared" si="88"/>
        <v>GO</v>
      </c>
      <c r="V221">
        <f t="shared" si="89"/>
        <v>5000</v>
      </c>
      <c r="W22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X221" t="str">
        <f t="shared" ca="1" si="83"/>
        <v>{"num":8,"diff":10,"tp1":"cu","vl1":"EN","cn1":30,"tp2":"cu","vl2":"GO","cn2":5000,"key":328}</v>
      </c>
      <c r="Y221">
        <f t="shared" ca="1" si="91"/>
        <v>93</v>
      </c>
      <c r="Z221">
        <f t="shared" ca="1" si="92"/>
        <v>18132</v>
      </c>
      <c r="AA221">
        <f t="shared" ca="1" si="93"/>
        <v>0</v>
      </c>
      <c r="AB22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AC221">
        <f t="shared" ca="1" si="95"/>
        <v>0</v>
      </c>
    </row>
    <row r="222" spans="1:29">
      <c r="A222">
        <f t="shared" si="80"/>
        <v>8</v>
      </c>
      <c r="B222" t="str">
        <f>VLOOKUP(A222,BossBattleTable!$A:$C,MATCH(BossBattleTable!$C$1,BossBattleTable!$A$1:$C$1,0),0)</f>
        <v>DemonBladeLord</v>
      </c>
      <c r="C222">
        <f t="shared" ca="1" si="81"/>
        <v>11</v>
      </c>
      <c r="D222">
        <f t="shared" si="78"/>
        <v>8</v>
      </c>
      <c r="E222">
        <f t="shared" ca="1" si="79"/>
        <v>11</v>
      </c>
      <c r="F222" t="str">
        <f t="shared" ca="1" si="96"/>
        <v>it</v>
      </c>
      <c r="G222" t="s">
        <v>412</v>
      </c>
      <c r="H222" t="s">
        <v>415</v>
      </c>
      <c r="I222">
        <v>1</v>
      </c>
      <c r="J222" t="str">
        <f t="shared" si="97"/>
        <v/>
      </c>
      <c r="K222" t="str">
        <f t="shared" ca="1" si="98"/>
        <v/>
      </c>
      <c r="O222">
        <v>963</v>
      </c>
      <c r="P222">
        <f t="shared" si="82"/>
        <v>963</v>
      </c>
      <c r="Q222" t="str">
        <f t="shared" ca="1" si="84"/>
        <v>it</v>
      </c>
      <c r="R222" t="str">
        <f t="shared" si="85"/>
        <v>Equip000001</v>
      </c>
      <c r="S222">
        <f t="shared" si="86"/>
        <v>1</v>
      </c>
      <c r="T222" t="str">
        <f t="shared" ca="1" si="87"/>
        <v/>
      </c>
      <c r="U222" t="str">
        <f t="shared" si="88"/>
        <v/>
      </c>
      <c r="V222" t="str">
        <f t="shared" si="89"/>
        <v/>
      </c>
      <c r="W22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X222" t="str">
        <f t="shared" ca="1" si="83"/>
        <v>{"num":8,"diff":11,"tp1":"it","vl1":"Equip000001","cn1":1,"key":963}</v>
      </c>
      <c r="Y222">
        <f t="shared" ca="1" si="91"/>
        <v>68</v>
      </c>
      <c r="Z222">
        <f t="shared" ca="1" si="92"/>
        <v>18201</v>
      </c>
      <c r="AA222">
        <f t="shared" ca="1" si="93"/>
        <v>0</v>
      </c>
      <c r="AB22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AC222">
        <f t="shared" ca="1" si="95"/>
        <v>0</v>
      </c>
    </row>
    <row r="223" spans="1:29">
      <c r="A223">
        <f t="shared" si="80"/>
        <v>8</v>
      </c>
      <c r="B223" t="str">
        <f>VLOOKUP(A223,BossBattleTable!$A:$C,MATCH(BossBattleTable!$C$1,BossBattleTable!$A$1:$C$1,0),0)</f>
        <v>DemonBladeLord</v>
      </c>
      <c r="C223">
        <f t="shared" ca="1" si="81"/>
        <v>12</v>
      </c>
      <c r="D223">
        <f t="shared" si="78"/>
        <v>8</v>
      </c>
      <c r="E223">
        <f t="shared" ca="1" si="79"/>
        <v>12</v>
      </c>
      <c r="F223" t="str">
        <f t="shared" ca="1" si="96"/>
        <v>cu</v>
      </c>
      <c r="G223" t="s">
        <v>402</v>
      </c>
      <c r="H223" t="s">
        <v>108</v>
      </c>
      <c r="I223">
        <v>5</v>
      </c>
      <c r="J223" t="str">
        <f t="shared" si="97"/>
        <v/>
      </c>
      <c r="K223" t="str">
        <f t="shared" ca="1" si="98"/>
        <v/>
      </c>
      <c r="O223">
        <v>211</v>
      </c>
      <c r="P223">
        <f t="shared" si="82"/>
        <v>211</v>
      </c>
      <c r="Q223" t="str">
        <f t="shared" ca="1" si="84"/>
        <v>cu</v>
      </c>
      <c r="R223" t="str">
        <f t="shared" si="85"/>
        <v>DI</v>
      </c>
      <c r="S223">
        <f t="shared" si="86"/>
        <v>5</v>
      </c>
      <c r="T223" t="str">
        <f t="shared" ca="1" si="87"/>
        <v/>
      </c>
      <c r="U223" t="str">
        <f t="shared" si="88"/>
        <v/>
      </c>
      <c r="V223" t="str">
        <f t="shared" si="89"/>
        <v/>
      </c>
      <c r="W22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X223" t="str">
        <f t="shared" ca="1" si="83"/>
        <v>{"num":8,"diff":12,"tp1":"cu","vl1":"DI","cn1":5,"key":211}</v>
      </c>
      <c r="Y223">
        <f t="shared" ca="1" si="91"/>
        <v>59</v>
      </c>
      <c r="Z223">
        <f t="shared" ca="1" si="92"/>
        <v>18261</v>
      </c>
      <c r="AA223">
        <f t="shared" ca="1" si="93"/>
        <v>0</v>
      </c>
      <c r="AB22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AC223">
        <f t="shared" ca="1" si="95"/>
        <v>0</v>
      </c>
    </row>
    <row r="224" spans="1:29">
      <c r="A224">
        <f t="shared" si="80"/>
        <v>8</v>
      </c>
      <c r="B224" t="str">
        <f>VLOOKUP(A224,BossBattleTable!$A:$C,MATCH(BossBattleTable!$C$1,BossBattleTable!$A$1:$C$1,0),0)</f>
        <v>DemonBladeLord</v>
      </c>
      <c r="C224">
        <f t="shared" ca="1" si="81"/>
        <v>13</v>
      </c>
      <c r="D224">
        <f t="shared" ref="D224:D287" si="99">A224</f>
        <v>8</v>
      </c>
      <c r="E224">
        <f t="shared" ref="E224:E287" ca="1" si="100">C224</f>
        <v>13</v>
      </c>
      <c r="F224" t="str">
        <f t="shared" ca="1" si="96"/>
        <v>it</v>
      </c>
      <c r="G224" t="s">
        <v>412</v>
      </c>
      <c r="H224" t="s">
        <v>416</v>
      </c>
      <c r="I224">
        <v>1</v>
      </c>
      <c r="J224" t="str">
        <f t="shared" si="97"/>
        <v/>
      </c>
      <c r="K224" t="str">
        <f t="shared" ca="1" si="98"/>
        <v>it</v>
      </c>
      <c r="L224" t="s">
        <v>412</v>
      </c>
      <c r="M224" t="s">
        <v>417</v>
      </c>
      <c r="N224">
        <v>1</v>
      </c>
      <c r="O224">
        <v>251</v>
      </c>
      <c r="P224">
        <f t="shared" si="82"/>
        <v>251</v>
      </c>
      <c r="Q224" t="str">
        <f t="shared" ca="1" si="84"/>
        <v>it</v>
      </c>
      <c r="R224" t="str">
        <f t="shared" si="85"/>
        <v>Equip001001</v>
      </c>
      <c r="S224">
        <f t="shared" si="86"/>
        <v>1</v>
      </c>
      <c r="T224" t="str">
        <f t="shared" ca="1" si="87"/>
        <v>it</v>
      </c>
      <c r="U224" t="str">
        <f t="shared" si="88"/>
        <v>Equip002001</v>
      </c>
      <c r="V224">
        <f t="shared" si="89"/>
        <v>1</v>
      </c>
      <c r="W22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X224" t="str">
        <f t="shared" ca="1" si="83"/>
        <v>{"num":8,"diff":13,"tp1":"it","vl1":"Equip001001","cn1":1,"tp2":"it","vl2":"Equip002001","cn2":1,"key":251}</v>
      </c>
      <c r="Y224">
        <f t="shared" ca="1" si="91"/>
        <v>107</v>
      </c>
      <c r="Z224">
        <f t="shared" ca="1" si="92"/>
        <v>18369</v>
      </c>
      <c r="AA224">
        <f t="shared" ca="1" si="93"/>
        <v>0</v>
      </c>
      <c r="AB22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AC224">
        <f t="shared" ca="1" si="95"/>
        <v>0</v>
      </c>
    </row>
    <row r="225" spans="1:29">
      <c r="A225">
        <f t="shared" ref="A225:A288" si="101">A195+1</f>
        <v>8</v>
      </c>
      <c r="B225" t="str">
        <f>VLOOKUP(A225,BossBattleTable!$A:$C,MATCH(BossBattleTable!$C$1,BossBattleTable!$A$1:$C$1,0),0)</f>
        <v>DemonBladeLord</v>
      </c>
      <c r="C225">
        <f t="shared" ca="1" si="81"/>
        <v>14</v>
      </c>
      <c r="D225">
        <f t="shared" si="99"/>
        <v>8</v>
      </c>
      <c r="E225">
        <f t="shared" ca="1" si="100"/>
        <v>14</v>
      </c>
      <c r="F225" t="str">
        <f t="shared" ca="1" si="96"/>
        <v>cu</v>
      </c>
      <c r="G225" t="s">
        <v>402</v>
      </c>
      <c r="H225" t="s">
        <v>191</v>
      </c>
      <c r="I225">
        <v>30</v>
      </c>
      <c r="J225" t="str">
        <f t="shared" si="97"/>
        <v>에너지너무많음</v>
      </c>
      <c r="K225" t="str">
        <f t="shared" ca="1" si="98"/>
        <v>cu</v>
      </c>
      <c r="L225" t="s">
        <v>402</v>
      </c>
      <c r="M225" t="s">
        <v>375</v>
      </c>
      <c r="N225">
        <v>5000</v>
      </c>
      <c r="O225">
        <v>910</v>
      </c>
      <c r="P225">
        <f t="shared" si="82"/>
        <v>910</v>
      </c>
      <c r="Q225" t="str">
        <f t="shared" ca="1" si="84"/>
        <v>cu</v>
      </c>
      <c r="R225" t="str">
        <f t="shared" si="85"/>
        <v>EN</v>
      </c>
      <c r="S225">
        <f t="shared" si="86"/>
        <v>30</v>
      </c>
      <c r="T225" t="str">
        <f t="shared" ca="1" si="87"/>
        <v>cu</v>
      </c>
      <c r="U225" t="str">
        <f t="shared" si="88"/>
        <v>GO</v>
      </c>
      <c r="V225">
        <f t="shared" si="89"/>
        <v>5000</v>
      </c>
      <c r="W22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X225" t="str">
        <f t="shared" ca="1" si="83"/>
        <v>{"num":8,"diff":14,"tp1":"cu","vl1":"EN","cn1":30,"tp2":"cu","vl2":"GO","cn2":5000,"key":910}</v>
      </c>
      <c r="Y225">
        <f t="shared" ca="1" si="91"/>
        <v>93</v>
      </c>
      <c r="Z225">
        <f t="shared" ca="1" si="92"/>
        <v>18463</v>
      </c>
      <c r="AA225">
        <f t="shared" ca="1" si="93"/>
        <v>0</v>
      </c>
      <c r="AB22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AC225">
        <f t="shared" ca="1" si="95"/>
        <v>0</v>
      </c>
    </row>
    <row r="226" spans="1:29">
      <c r="A226">
        <f t="shared" si="101"/>
        <v>8</v>
      </c>
      <c r="B226" t="str">
        <f>VLOOKUP(A226,BossBattleTable!$A:$C,MATCH(BossBattleTable!$C$1,BossBattleTable!$A$1:$C$1,0),0)</f>
        <v>DemonBladeLord</v>
      </c>
      <c r="C226">
        <f t="shared" ca="1" si="81"/>
        <v>15</v>
      </c>
      <c r="D226">
        <f t="shared" si="99"/>
        <v>8</v>
      </c>
      <c r="E226">
        <f t="shared" ca="1" si="100"/>
        <v>15</v>
      </c>
      <c r="F226" t="str">
        <f t="shared" ca="1" si="96"/>
        <v>it</v>
      </c>
      <c r="G226" t="s">
        <v>412</v>
      </c>
      <c r="H226" t="s">
        <v>415</v>
      </c>
      <c r="I226">
        <v>1</v>
      </c>
      <c r="J226" t="str">
        <f t="shared" si="97"/>
        <v/>
      </c>
      <c r="K226" t="str">
        <f t="shared" ca="1" si="98"/>
        <v/>
      </c>
      <c r="O226">
        <v>136</v>
      </c>
      <c r="P226">
        <f t="shared" si="82"/>
        <v>136</v>
      </c>
      <c r="Q226" t="str">
        <f t="shared" ca="1" si="84"/>
        <v>it</v>
      </c>
      <c r="R226" t="str">
        <f t="shared" si="85"/>
        <v>Equip000001</v>
      </c>
      <c r="S226">
        <f t="shared" si="86"/>
        <v>1</v>
      </c>
      <c r="T226" t="str">
        <f t="shared" ca="1" si="87"/>
        <v/>
      </c>
      <c r="U226" t="str">
        <f t="shared" si="88"/>
        <v/>
      </c>
      <c r="V226" t="str">
        <f t="shared" si="89"/>
        <v/>
      </c>
      <c r="W22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X226" t="str">
        <f t="shared" ca="1" si="83"/>
        <v>{"num":8,"diff":15,"tp1":"it","vl1":"Equip000001","cn1":1,"key":136}</v>
      </c>
      <c r="Y226">
        <f t="shared" ca="1" si="91"/>
        <v>68</v>
      </c>
      <c r="Z226">
        <f t="shared" ca="1" si="92"/>
        <v>18532</v>
      </c>
      <c r="AA226">
        <f t="shared" ca="1" si="93"/>
        <v>0</v>
      </c>
      <c r="AB22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AC226">
        <f t="shared" ca="1" si="95"/>
        <v>0</v>
      </c>
    </row>
    <row r="227" spans="1:29">
      <c r="A227">
        <f t="shared" si="101"/>
        <v>8</v>
      </c>
      <c r="B227" t="str">
        <f>VLOOKUP(A227,BossBattleTable!$A:$C,MATCH(BossBattleTable!$C$1,BossBattleTable!$A$1:$C$1,0),0)</f>
        <v>DemonBladeLord</v>
      </c>
      <c r="C227">
        <f t="shared" ca="1" si="81"/>
        <v>16</v>
      </c>
      <c r="D227">
        <f t="shared" si="99"/>
        <v>8</v>
      </c>
      <c r="E227">
        <f t="shared" ca="1" si="100"/>
        <v>16</v>
      </c>
      <c r="F227" t="str">
        <f t="shared" ca="1" si="96"/>
        <v>cu</v>
      </c>
      <c r="G227" t="s">
        <v>402</v>
      </c>
      <c r="H227" t="s">
        <v>108</v>
      </c>
      <c r="I227">
        <v>5</v>
      </c>
      <c r="J227" t="str">
        <f t="shared" si="97"/>
        <v/>
      </c>
      <c r="K227" t="str">
        <f t="shared" ca="1" si="98"/>
        <v/>
      </c>
      <c r="O227">
        <v>669</v>
      </c>
      <c r="P227">
        <f t="shared" si="82"/>
        <v>669</v>
      </c>
      <c r="Q227" t="str">
        <f t="shared" ca="1" si="84"/>
        <v>cu</v>
      </c>
      <c r="R227" t="str">
        <f t="shared" si="85"/>
        <v>DI</v>
      </c>
      <c r="S227">
        <f t="shared" si="86"/>
        <v>5</v>
      </c>
      <c r="T227" t="str">
        <f t="shared" ca="1" si="87"/>
        <v/>
      </c>
      <c r="U227" t="str">
        <f t="shared" si="88"/>
        <v/>
      </c>
      <c r="V227" t="str">
        <f t="shared" si="89"/>
        <v/>
      </c>
      <c r="W22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X227" t="str">
        <f t="shared" ca="1" si="83"/>
        <v>{"num":8,"diff":16,"tp1":"cu","vl1":"DI","cn1":5,"key":669}</v>
      </c>
      <c r="Y227">
        <f t="shared" ca="1" si="91"/>
        <v>59</v>
      </c>
      <c r="Z227">
        <f t="shared" ca="1" si="92"/>
        <v>18592</v>
      </c>
      <c r="AA227">
        <f t="shared" ca="1" si="93"/>
        <v>0</v>
      </c>
      <c r="AB22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AC227">
        <f t="shared" ca="1" si="95"/>
        <v>0</v>
      </c>
    </row>
    <row r="228" spans="1:29">
      <c r="A228">
        <f t="shared" si="101"/>
        <v>8</v>
      </c>
      <c r="B228" t="str">
        <f>VLOOKUP(A228,BossBattleTable!$A:$C,MATCH(BossBattleTable!$C$1,BossBattleTable!$A$1:$C$1,0),0)</f>
        <v>DemonBladeLord</v>
      </c>
      <c r="C228">
        <f t="shared" ca="1" si="81"/>
        <v>17</v>
      </c>
      <c r="D228">
        <f t="shared" si="99"/>
        <v>8</v>
      </c>
      <c r="E228">
        <f t="shared" ca="1" si="100"/>
        <v>17</v>
      </c>
      <c r="F228" t="str">
        <f t="shared" ca="1" si="96"/>
        <v>it</v>
      </c>
      <c r="G228" t="s">
        <v>412</v>
      </c>
      <c r="H228" t="s">
        <v>416</v>
      </c>
      <c r="I228">
        <v>1</v>
      </c>
      <c r="J228" t="str">
        <f t="shared" si="97"/>
        <v/>
      </c>
      <c r="K228" t="str">
        <f t="shared" ca="1" si="98"/>
        <v>it</v>
      </c>
      <c r="L228" t="s">
        <v>412</v>
      </c>
      <c r="M228" t="s">
        <v>417</v>
      </c>
      <c r="N228">
        <v>1</v>
      </c>
      <c r="O228">
        <v>908</v>
      </c>
      <c r="P228">
        <f t="shared" si="82"/>
        <v>908</v>
      </c>
      <c r="Q228" t="str">
        <f t="shared" ca="1" si="84"/>
        <v>it</v>
      </c>
      <c r="R228" t="str">
        <f t="shared" si="85"/>
        <v>Equip001001</v>
      </c>
      <c r="S228">
        <f t="shared" si="86"/>
        <v>1</v>
      </c>
      <c r="T228" t="str">
        <f t="shared" ca="1" si="87"/>
        <v>it</v>
      </c>
      <c r="U228" t="str">
        <f t="shared" si="88"/>
        <v>Equip002001</v>
      </c>
      <c r="V228">
        <f t="shared" si="89"/>
        <v>1</v>
      </c>
      <c r="W22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X228" t="str">
        <f t="shared" ca="1" si="83"/>
        <v>{"num":8,"diff":17,"tp1":"it","vl1":"Equip001001","cn1":1,"tp2":"it","vl2":"Equip002001","cn2":1,"key":908}</v>
      </c>
      <c r="Y228">
        <f t="shared" ca="1" si="91"/>
        <v>107</v>
      </c>
      <c r="Z228">
        <f t="shared" ca="1" si="92"/>
        <v>18700</v>
      </c>
      <c r="AA228">
        <f t="shared" ca="1" si="93"/>
        <v>0</v>
      </c>
      <c r="AB22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AC228">
        <f t="shared" ca="1" si="95"/>
        <v>0</v>
      </c>
    </row>
    <row r="229" spans="1:29">
      <c r="A229">
        <f t="shared" si="101"/>
        <v>8</v>
      </c>
      <c r="B229" t="str">
        <f>VLOOKUP(A229,BossBattleTable!$A:$C,MATCH(BossBattleTable!$C$1,BossBattleTable!$A$1:$C$1,0),0)</f>
        <v>DemonBladeLord</v>
      </c>
      <c r="C229">
        <f t="shared" ca="1" si="81"/>
        <v>18</v>
      </c>
      <c r="D229">
        <f t="shared" si="99"/>
        <v>8</v>
      </c>
      <c r="E229">
        <f t="shared" ca="1" si="100"/>
        <v>18</v>
      </c>
      <c r="F229" t="str">
        <f t="shared" ca="1" si="96"/>
        <v>cu</v>
      </c>
      <c r="G229" t="s">
        <v>402</v>
      </c>
      <c r="H229" t="s">
        <v>191</v>
      </c>
      <c r="I229">
        <v>30</v>
      </c>
      <c r="J229" t="str">
        <f t="shared" si="97"/>
        <v>에너지너무많음</v>
      </c>
      <c r="K229" t="str">
        <f t="shared" ca="1" si="98"/>
        <v>cu</v>
      </c>
      <c r="L229" t="s">
        <v>402</v>
      </c>
      <c r="M229" t="s">
        <v>375</v>
      </c>
      <c r="N229">
        <v>5000</v>
      </c>
      <c r="O229">
        <v>795</v>
      </c>
      <c r="P229">
        <f t="shared" si="82"/>
        <v>795</v>
      </c>
      <c r="Q229" t="str">
        <f t="shared" ca="1" si="84"/>
        <v>cu</v>
      </c>
      <c r="R229" t="str">
        <f t="shared" si="85"/>
        <v>EN</v>
      </c>
      <c r="S229">
        <f t="shared" si="86"/>
        <v>30</v>
      </c>
      <c r="T229" t="str">
        <f t="shared" ca="1" si="87"/>
        <v>cu</v>
      </c>
      <c r="U229" t="str">
        <f t="shared" si="88"/>
        <v>GO</v>
      </c>
      <c r="V229">
        <f t="shared" si="89"/>
        <v>5000</v>
      </c>
      <c r="W22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X229" t="str">
        <f t="shared" ca="1" si="83"/>
        <v>{"num":8,"diff":18,"tp1":"cu","vl1":"EN","cn1":30,"tp2":"cu","vl2":"GO","cn2":5000,"key":795}</v>
      </c>
      <c r="Y229">
        <f t="shared" ca="1" si="91"/>
        <v>93</v>
      </c>
      <c r="Z229">
        <f t="shared" ca="1" si="92"/>
        <v>18794</v>
      </c>
      <c r="AA229">
        <f t="shared" ca="1" si="93"/>
        <v>0</v>
      </c>
      <c r="AB22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AC229">
        <f t="shared" ca="1" si="95"/>
        <v>0</v>
      </c>
    </row>
    <row r="230" spans="1:29">
      <c r="A230">
        <f t="shared" si="101"/>
        <v>8</v>
      </c>
      <c r="B230" t="str">
        <f>VLOOKUP(A230,BossBattleTable!$A:$C,MATCH(BossBattleTable!$C$1,BossBattleTable!$A$1:$C$1,0),0)</f>
        <v>DemonBladeLord</v>
      </c>
      <c r="C230">
        <f t="shared" ca="1" si="81"/>
        <v>19</v>
      </c>
      <c r="D230">
        <f t="shared" si="99"/>
        <v>8</v>
      </c>
      <c r="E230">
        <f t="shared" ca="1" si="100"/>
        <v>19</v>
      </c>
      <c r="F230" t="str">
        <f t="shared" ca="1" si="96"/>
        <v>it</v>
      </c>
      <c r="G230" t="s">
        <v>412</v>
      </c>
      <c r="H230" t="s">
        <v>415</v>
      </c>
      <c r="I230">
        <v>1</v>
      </c>
      <c r="J230" t="str">
        <f t="shared" si="97"/>
        <v/>
      </c>
      <c r="K230" t="str">
        <f t="shared" ca="1" si="98"/>
        <v/>
      </c>
      <c r="O230">
        <v>907</v>
      </c>
      <c r="P230">
        <f t="shared" si="82"/>
        <v>907</v>
      </c>
      <c r="Q230" t="str">
        <f t="shared" ca="1" si="84"/>
        <v>it</v>
      </c>
      <c r="R230" t="str">
        <f t="shared" si="85"/>
        <v>Equip000001</v>
      </c>
      <c r="S230">
        <f t="shared" si="86"/>
        <v>1</v>
      </c>
      <c r="T230" t="str">
        <f t="shared" ca="1" si="87"/>
        <v/>
      </c>
      <c r="U230" t="str">
        <f t="shared" si="88"/>
        <v/>
      </c>
      <c r="V230" t="str">
        <f t="shared" si="89"/>
        <v/>
      </c>
      <c r="W23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X230" t="str">
        <f t="shared" ca="1" si="83"/>
        <v>{"num":8,"diff":19,"tp1":"it","vl1":"Equip000001","cn1":1,"key":907}</v>
      </c>
      <c r="Y230">
        <f t="shared" ca="1" si="91"/>
        <v>68</v>
      </c>
      <c r="Z230">
        <f t="shared" ca="1" si="92"/>
        <v>18863</v>
      </c>
      <c r="AA230">
        <f t="shared" ca="1" si="93"/>
        <v>0</v>
      </c>
      <c r="AB23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AC230">
        <f t="shared" ca="1" si="95"/>
        <v>0</v>
      </c>
    </row>
    <row r="231" spans="1:29">
      <c r="A231">
        <f t="shared" si="101"/>
        <v>8</v>
      </c>
      <c r="B231" t="str">
        <f>VLOOKUP(A231,BossBattleTable!$A:$C,MATCH(BossBattleTable!$C$1,BossBattleTable!$A$1:$C$1,0),0)</f>
        <v>DemonBladeLord</v>
      </c>
      <c r="C231">
        <f t="shared" ca="1" si="81"/>
        <v>20</v>
      </c>
      <c r="D231">
        <f t="shared" si="99"/>
        <v>8</v>
      </c>
      <c r="E231">
        <f t="shared" ca="1" si="100"/>
        <v>20</v>
      </c>
      <c r="F231" t="str">
        <f t="shared" ca="1" si="96"/>
        <v>cu</v>
      </c>
      <c r="G231" t="s">
        <v>402</v>
      </c>
      <c r="H231" t="s">
        <v>108</v>
      </c>
      <c r="I231">
        <v>5</v>
      </c>
      <c r="J231" t="str">
        <f t="shared" si="97"/>
        <v/>
      </c>
      <c r="K231" t="str">
        <f t="shared" ca="1" si="98"/>
        <v/>
      </c>
      <c r="O231">
        <v>689</v>
      </c>
      <c r="P231">
        <f t="shared" si="82"/>
        <v>689</v>
      </c>
      <c r="Q231" t="str">
        <f t="shared" ca="1" si="84"/>
        <v>cu</v>
      </c>
      <c r="R231" t="str">
        <f t="shared" si="85"/>
        <v>DI</v>
      </c>
      <c r="S231">
        <f t="shared" si="86"/>
        <v>5</v>
      </c>
      <c r="T231" t="str">
        <f t="shared" ca="1" si="87"/>
        <v/>
      </c>
      <c r="U231" t="str">
        <f t="shared" si="88"/>
        <v/>
      </c>
      <c r="V231" t="str">
        <f t="shared" si="89"/>
        <v/>
      </c>
      <c r="W23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X231" t="str">
        <f t="shared" ca="1" si="83"/>
        <v>{"num":8,"diff":20,"tp1":"cu","vl1":"DI","cn1":5,"key":689}</v>
      </c>
      <c r="Y231">
        <f t="shared" ca="1" si="91"/>
        <v>59</v>
      </c>
      <c r="Z231">
        <f t="shared" ca="1" si="92"/>
        <v>18923</v>
      </c>
      <c r="AA231">
        <f t="shared" ca="1" si="93"/>
        <v>0</v>
      </c>
      <c r="AB23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AC231">
        <f t="shared" ca="1" si="95"/>
        <v>0</v>
      </c>
    </row>
    <row r="232" spans="1:29">
      <c r="A232">
        <f t="shared" si="101"/>
        <v>8</v>
      </c>
      <c r="B232" t="str">
        <f>VLOOKUP(A232,BossBattleTable!$A:$C,MATCH(BossBattleTable!$C$1,BossBattleTable!$A$1:$C$1,0),0)</f>
        <v>DemonBladeLord</v>
      </c>
      <c r="C232">
        <f t="shared" ca="1" si="81"/>
        <v>21</v>
      </c>
      <c r="D232">
        <f t="shared" si="99"/>
        <v>8</v>
      </c>
      <c r="E232">
        <f t="shared" ca="1" si="100"/>
        <v>21</v>
      </c>
      <c r="F232" t="str">
        <f t="shared" ca="1" si="96"/>
        <v>it</v>
      </c>
      <c r="G232" t="s">
        <v>412</v>
      </c>
      <c r="H232" t="s">
        <v>416</v>
      </c>
      <c r="I232">
        <v>1</v>
      </c>
      <c r="J232" t="str">
        <f t="shared" si="97"/>
        <v/>
      </c>
      <c r="K232" t="str">
        <f t="shared" ca="1" si="98"/>
        <v>it</v>
      </c>
      <c r="L232" t="s">
        <v>412</v>
      </c>
      <c r="M232" t="s">
        <v>417</v>
      </c>
      <c r="N232">
        <v>1</v>
      </c>
      <c r="O232">
        <v>594</v>
      </c>
      <c r="P232">
        <f t="shared" si="82"/>
        <v>594</v>
      </c>
      <c r="Q232" t="str">
        <f t="shared" ca="1" si="84"/>
        <v>it</v>
      </c>
      <c r="R232" t="str">
        <f t="shared" si="85"/>
        <v>Equip001001</v>
      </c>
      <c r="S232">
        <f t="shared" si="86"/>
        <v>1</v>
      </c>
      <c r="T232" t="str">
        <f t="shared" ca="1" si="87"/>
        <v>it</v>
      </c>
      <c r="U232" t="str">
        <f t="shared" si="88"/>
        <v>Equip002001</v>
      </c>
      <c r="V232">
        <f t="shared" si="89"/>
        <v>1</v>
      </c>
      <c r="W23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X232" t="str">
        <f t="shared" ca="1" si="83"/>
        <v>{"num":8,"diff":21,"tp1":"it","vl1":"Equip001001","cn1":1,"tp2":"it","vl2":"Equip002001","cn2":1,"key":594}</v>
      </c>
      <c r="Y232">
        <f t="shared" ca="1" si="91"/>
        <v>107</v>
      </c>
      <c r="Z232">
        <f t="shared" ca="1" si="92"/>
        <v>19031</v>
      </c>
      <c r="AA232">
        <f t="shared" ca="1" si="93"/>
        <v>0</v>
      </c>
      <c r="AB23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AC232">
        <f t="shared" ca="1" si="95"/>
        <v>0</v>
      </c>
    </row>
    <row r="233" spans="1:29">
      <c r="A233">
        <f t="shared" si="101"/>
        <v>8</v>
      </c>
      <c r="B233" t="str">
        <f>VLOOKUP(A233,BossBattleTable!$A:$C,MATCH(BossBattleTable!$C$1,BossBattleTable!$A$1:$C$1,0),0)</f>
        <v>DemonBladeLord</v>
      </c>
      <c r="C233">
        <f t="shared" ca="1" si="81"/>
        <v>22</v>
      </c>
      <c r="D233">
        <f t="shared" si="99"/>
        <v>8</v>
      </c>
      <c r="E233">
        <f t="shared" ca="1" si="100"/>
        <v>22</v>
      </c>
      <c r="F233" t="str">
        <f t="shared" ca="1" si="96"/>
        <v>cu</v>
      </c>
      <c r="G233" t="s">
        <v>402</v>
      </c>
      <c r="H233" t="s">
        <v>191</v>
      </c>
      <c r="I233">
        <v>30</v>
      </c>
      <c r="J233" t="str">
        <f t="shared" si="97"/>
        <v>에너지너무많음</v>
      </c>
      <c r="K233" t="str">
        <f t="shared" ca="1" si="98"/>
        <v>cu</v>
      </c>
      <c r="L233" t="s">
        <v>402</v>
      </c>
      <c r="M233" t="s">
        <v>375</v>
      </c>
      <c r="N233">
        <v>5000</v>
      </c>
      <c r="O233">
        <v>413</v>
      </c>
      <c r="P233">
        <f t="shared" si="82"/>
        <v>413</v>
      </c>
      <c r="Q233" t="str">
        <f t="shared" ca="1" si="84"/>
        <v>cu</v>
      </c>
      <c r="R233" t="str">
        <f t="shared" si="85"/>
        <v>EN</v>
      </c>
      <c r="S233">
        <f t="shared" si="86"/>
        <v>30</v>
      </c>
      <c r="T233" t="str">
        <f t="shared" ca="1" si="87"/>
        <v>cu</v>
      </c>
      <c r="U233" t="str">
        <f t="shared" si="88"/>
        <v>GO</v>
      </c>
      <c r="V233">
        <f t="shared" si="89"/>
        <v>5000</v>
      </c>
      <c r="W23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X233" t="str">
        <f t="shared" ca="1" si="83"/>
        <v>{"num":8,"diff":22,"tp1":"cu","vl1":"EN","cn1":30,"tp2":"cu","vl2":"GO","cn2":5000,"key":413}</v>
      </c>
      <c r="Y233">
        <f t="shared" ca="1" si="91"/>
        <v>93</v>
      </c>
      <c r="Z233">
        <f t="shared" ca="1" si="92"/>
        <v>19125</v>
      </c>
      <c r="AA233">
        <f t="shared" ca="1" si="93"/>
        <v>0</v>
      </c>
      <c r="AB23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AC233">
        <f t="shared" ca="1" si="95"/>
        <v>0</v>
      </c>
    </row>
    <row r="234" spans="1:29">
      <c r="A234">
        <f t="shared" si="101"/>
        <v>8</v>
      </c>
      <c r="B234" t="str">
        <f>VLOOKUP(A234,BossBattleTable!$A:$C,MATCH(BossBattleTable!$C$1,BossBattleTable!$A$1:$C$1,0),0)</f>
        <v>DemonBladeLord</v>
      </c>
      <c r="C234">
        <f t="shared" ca="1" si="81"/>
        <v>23</v>
      </c>
      <c r="D234">
        <f t="shared" si="99"/>
        <v>8</v>
      </c>
      <c r="E234">
        <f t="shared" ca="1" si="100"/>
        <v>23</v>
      </c>
      <c r="F234" t="str">
        <f t="shared" ca="1" si="96"/>
        <v>it</v>
      </c>
      <c r="G234" t="s">
        <v>412</v>
      </c>
      <c r="H234" t="s">
        <v>415</v>
      </c>
      <c r="I234">
        <v>1</v>
      </c>
      <c r="J234" t="str">
        <f t="shared" si="97"/>
        <v/>
      </c>
      <c r="K234" t="str">
        <f t="shared" ca="1" si="98"/>
        <v/>
      </c>
      <c r="O234">
        <v>717</v>
      </c>
      <c r="P234">
        <f t="shared" si="82"/>
        <v>717</v>
      </c>
      <c r="Q234" t="str">
        <f t="shared" ca="1" si="84"/>
        <v>it</v>
      </c>
      <c r="R234" t="str">
        <f t="shared" si="85"/>
        <v>Equip000001</v>
      </c>
      <c r="S234">
        <f t="shared" si="86"/>
        <v>1</v>
      </c>
      <c r="T234" t="str">
        <f t="shared" ca="1" si="87"/>
        <v/>
      </c>
      <c r="U234" t="str">
        <f t="shared" si="88"/>
        <v/>
      </c>
      <c r="V234" t="str">
        <f t="shared" si="89"/>
        <v/>
      </c>
      <c r="W23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X234" t="str">
        <f t="shared" ca="1" si="83"/>
        <v>{"num":8,"diff":23,"tp1":"it","vl1":"Equip000001","cn1":1,"key":717}</v>
      </c>
      <c r="Y234">
        <f t="shared" ca="1" si="91"/>
        <v>68</v>
      </c>
      <c r="Z234">
        <f t="shared" ca="1" si="92"/>
        <v>19194</v>
      </c>
      <c r="AA234">
        <f t="shared" ca="1" si="93"/>
        <v>0</v>
      </c>
      <c r="AB23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AC234">
        <f t="shared" ca="1" si="95"/>
        <v>0</v>
      </c>
    </row>
    <row r="235" spans="1:29">
      <c r="A235">
        <f t="shared" si="101"/>
        <v>8</v>
      </c>
      <c r="B235" t="str">
        <f>VLOOKUP(A235,BossBattleTable!$A:$C,MATCH(BossBattleTable!$C$1,BossBattleTable!$A$1:$C$1,0),0)</f>
        <v>DemonBladeLord</v>
      </c>
      <c r="C235">
        <f t="shared" ca="1" si="81"/>
        <v>24</v>
      </c>
      <c r="D235">
        <f t="shared" si="99"/>
        <v>8</v>
      </c>
      <c r="E235">
        <f t="shared" ca="1" si="100"/>
        <v>24</v>
      </c>
      <c r="F235" t="str">
        <f t="shared" ca="1" si="96"/>
        <v>cu</v>
      </c>
      <c r="G235" t="s">
        <v>402</v>
      </c>
      <c r="H235" t="s">
        <v>108</v>
      </c>
      <c r="I235">
        <v>5</v>
      </c>
      <c r="J235" t="str">
        <f t="shared" si="97"/>
        <v/>
      </c>
      <c r="K235" t="str">
        <f t="shared" ca="1" si="98"/>
        <v/>
      </c>
      <c r="O235">
        <v>483</v>
      </c>
      <c r="P235">
        <f t="shared" si="82"/>
        <v>483</v>
      </c>
      <c r="Q235" t="str">
        <f t="shared" ca="1" si="84"/>
        <v>cu</v>
      </c>
      <c r="R235" t="str">
        <f t="shared" si="85"/>
        <v>DI</v>
      </c>
      <c r="S235">
        <f t="shared" si="86"/>
        <v>5</v>
      </c>
      <c r="T235" t="str">
        <f t="shared" ca="1" si="87"/>
        <v/>
      </c>
      <c r="U235" t="str">
        <f t="shared" si="88"/>
        <v/>
      </c>
      <c r="V235" t="str">
        <f t="shared" si="89"/>
        <v/>
      </c>
      <c r="W23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X235" t="str">
        <f t="shared" ca="1" si="83"/>
        <v>{"num":8,"diff":24,"tp1":"cu","vl1":"DI","cn1":5,"key":483}</v>
      </c>
      <c r="Y235">
        <f t="shared" ca="1" si="91"/>
        <v>59</v>
      </c>
      <c r="Z235">
        <f t="shared" ca="1" si="92"/>
        <v>19254</v>
      </c>
      <c r="AA235">
        <f t="shared" ca="1" si="93"/>
        <v>0</v>
      </c>
      <c r="AB23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AC235">
        <f t="shared" ca="1" si="95"/>
        <v>0</v>
      </c>
    </row>
    <row r="236" spans="1:29">
      <c r="A236">
        <f t="shared" si="101"/>
        <v>8</v>
      </c>
      <c r="B236" t="str">
        <f>VLOOKUP(A236,BossBattleTable!$A:$C,MATCH(BossBattleTable!$C$1,BossBattleTable!$A$1:$C$1,0),0)</f>
        <v>DemonBladeLord</v>
      </c>
      <c r="C236">
        <f t="shared" ca="1" si="81"/>
        <v>25</v>
      </c>
      <c r="D236">
        <f t="shared" si="99"/>
        <v>8</v>
      </c>
      <c r="E236">
        <f t="shared" ca="1" si="100"/>
        <v>25</v>
      </c>
      <c r="F236" t="str">
        <f t="shared" ca="1" si="96"/>
        <v>it</v>
      </c>
      <c r="G236" t="s">
        <v>412</v>
      </c>
      <c r="H236" t="s">
        <v>416</v>
      </c>
      <c r="I236">
        <v>1</v>
      </c>
      <c r="J236" t="str">
        <f t="shared" si="97"/>
        <v/>
      </c>
      <c r="K236" t="str">
        <f t="shared" ca="1" si="98"/>
        <v>it</v>
      </c>
      <c r="L236" t="s">
        <v>412</v>
      </c>
      <c r="M236" t="s">
        <v>417</v>
      </c>
      <c r="N236">
        <v>1</v>
      </c>
      <c r="O236">
        <v>751</v>
      </c>
      <c r="P236">
        <f t="shared" si="82"/>
        <v>751</v>
      </c>
      <c r="Q236" t="str">
        <f t="shared" ca="1" si="84"/>
        <v>it</v>
      </c>
      <c r="R236" t="str">
        <f t="shared" si="85"/>
        <v>Equip001001</v>
      </c>
      <c r="S236">
        <f t="shared" si="86"/>
        <v>1</v>
      </c>
      <c r="T236" t="str">
        <f t="shared" ca="1" si="87"/>
        <v>it</v>
      </c>
      <c r="U236" t="str">
        <f t="shared" si="88"/>
        <v>Equip002001</v>
      </c>
      <c r="V236">
        <f t="shared" si="89"/>
        <v>1</v>
      </c>
      <c r="W23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X236" t="str">
        <f t="shared" ca="1" si="83"/>
        <v>{"num":8,"diff":25,"tp1":"it","vl1":"Equip001001","cn1":1,"tp2":"it","vl2":"Equip002001","cn2":1,"key":751}</v>
      </c>
      <c r="Y236">
        <f t="shared" ca="1" si="91"/>
        <v>107</v>
      </c>
      <c r="Z236">
        <f t="shared" ca="1" si="92"/>
        <v>19362</v>
      </c>
      <c r="AA236">
        <f t="shared" ca="1" si="93"/>
        <v>0</v>
      </c>
      <c r="AB23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AC236">
        <f t="shared" ca="1" si="95"/>
        <v>0</v>
      </c>
    </row>
    <row r="237" spans="1:29">
      <c r="A237">
        <f t="shared" si="101"/>
        <v>8</v>
      </c>
      <c r="B237" t="str">
        <f>VLOOKUP(A237,BossBattleTable!$A:$C,MATCH(BossBattleTable!$C$1,BossBattleTable!$A$1:$C$1,0),0)</f>
        <v>DemonBladeLord</v>
      </c>
      <c r="C237">
        <f t="shared" ca="1" si="81"/>
        <v>26</v>
      </c>
      <c r="D237">
        <f t="shared" si="99"/>
        <v>8</v>
      </c>
      <c r="E237">
        <f t="shared" ca="1" si="100"/>
        <v>26</v>
      </c>
      <c r="F237" t="str">
        <f t="shared" ca="1" si="96"/>
        <v>cu</v>
      </c>
      <c r="G237" t="s">
        <v>402</v>
      </c>
      <c r="H237" t="s">
        <v>191</v>
      </c>
      <c r="I237">
        <v>30</v>
      </c>
      <c r="J237" t="str">
        <f t="shared" si="97"/>
        <v>에너지너무많음</v>
      </c>
      <c r="K237" t="str">
        <f t="shared" ca="1" si="98"/>
        <v>cu</v>
      </c>
      <c r="L237" t="s">
        <v>402</v>
      </c>
      <c r="M237" t="s">
        <v>375</v>
      </c>
      <c r="N237">
        <v>5000</v>
      </c>
      <c r="O237">
        <v>733</v>
      </c>
      <c r="P237">
        <f t="shared" si="82"/>
        <v>733</v>
      </c>
      <c r="Q237" t="str">
        <f t="shared" ca="1" si="84"/>
        <v>cu</v>
      </c>
      <c r="R237" t="str">
        <f t="shared" si="85"/>
        <v>EN</v>
      </c>
      <c r="S237">
        <f t="shared" si="86"/>
        <v>30</v>
      </c>
      <c r="T237" t="str">
        <f t="shared" ca="1" si="87"/>
        <v>cu</v>
      </c>
      <c r="U237" t="str">
        <f t="shared" si="88"/>
        <v>GO</v>
      </c>
      <c r="V237">
        <f t="shared" si="89"/>
        <v>5000</v>
      </c>
      <c r="W23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X237" t="str">
        <f t="shared" ca="1" si="83"/>
        <v>{"num":8,"diff":26,"tp1":"cu","vl1":"EN","cn1":30,"tp2":"cu","vl2":"GO","cn2":5000,"key":733}</v>
      </c>
      <c r="Y237">
        <f t="shared" ca="1" si="91"/>
        <v>93</v>
      </c>
      <c r="Z237">
        <f t="shared" ca="1" si="92"/>
        <v>19456</v>
      </c>
      <c r="AA237">
        <f t="shared" ca="1" si="93"/>
        <v>0</v>
      </c>
      <c r="AB23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AC237">
        <f t="shared" ca="1" si="95"/>
        <v>0</v>
      </c>
    </row>
    <row r="238" spans="1:29">
      <c r="A238">
        <f t="shared" si="101"/>
        <v>8</v>
      </c>
      <c r="B238" t="str">
        <f>VLOOKUP(A238,BossBattleTable!$A:$C,MATCH(BossBattleTable!$C$1,BossBattleTable!$A$1:$C$1,0),0)</f>
        <v>DemonBladeLord</v>
      </c>
      <c r="C238">
        <f t="shared" ca="1" si="81"/>
        <v>27</v>
      </c>
      <c r="D238">
        <f t="shared" si="99"/>
        <v>8</v>
      </c>
      <c r="E238">
        <f t="shared" ca="1" si="100"/>
        <v>27</v>
      </c>
      <c r="F238" t="str">
        <f t="shared" ca="1" si="96"/>
        <v>it</v>
      </c>
      <c r="G238" t="s">
        <v>412</v>
      </c>
      <c r="H238" t="s">
        <v>415</v>
      </c>
      <c r="I238">
        <v>1</v>
      </c>
      <c r="J238" t="str">
        <f t="shared" si="97"/>
        <v/>
      </c>
      <c r="K238" t="str">
        <f t="shared" ca="1" si="98"/>
        <v/>
      </c>
      <c r="O238">
        <v>226</v>
      </c>
      <c r="P238">
        <f t="shared" si="82"/>
        <v>226</v>
      </c>
      <c r="Q238" t="str">
        <f t="shared" ca="1" si="84"/>
        <v>it</v>
      </c>
      <c r="R238" t="str">
        <f t="shared" si="85"/>
        <v>Equip000001</v>
      </c>
      <c r="S238">
        <f t="shared" si="86"/>
        <v>1</v>
      </c>
      <c r="T238" t="str">
        <f t="shared" ca="1" si="87"/>
        <v/>
      </c>
      <c r="U238" t="str">
        <f t="shared" si="88"/>
        <v/>
      </c>
      <c r="V238" t="str">
        <f t="shared" si="89"/>
        <v/>
      </c>
      <c r="W23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X238" t="str">
        <f t="shared" ca="1" si="83"/>
        <v>{"num":8,"diff":27,"tp1":"it","vl1":"Equip000001","cn1":1,"key":226}</v>
      </c>
      <c r="Y238">
        <f t="shared" ca="1" si="91"/>
        <v>68</v>
      </c>
      <c r="Z238">
        <f t="shared" ca="1" si="92"/>
        <v>19525</v>
      </c>
      <c r="AA238">
        <f t="shared" ca="1" si="93"/>
        <v>0</v>
      </c>
      <c r="AB23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AC238">
        <f t="shared" ca="1" si="95"/>
        <v>0</v>
      </c>
    </row>
    <row r="239" spans="1:29">
      <c r="A239">
        <f t="shared" si="101"/>
        <v>8</v>
      </c>
      <c r="B239" t="str">
        <f>VLOOKUP(A239,BossBattleTable!$A:$C,MATCH(BossBattleTable!$C$1,BossBattleTable!$A$1:$C$1,0),0)</f>
        <v>DemonBladeLord</v>
      </c>
      <c r="C239">
        <f t="shared" ca="1" si="81"/>
        <v>28</v>
      </c>
      <c r="D239">
        <f t="shared" si="99"/>
        <v>8</v>
      </c>
      <c r="E239">
        <f t="shared" ca="1" si="100"/>
        <v>28</v>
      </c>
      <c r="F239" t="str">
        <f t="shared" ca="1" si="96"/>
        <v>cu</v>
      </c>
      <c r="G239" t="s">
        <v>402</v>
      </c>
      <c r="H239" t="s">
        <v>108</v>
      </c>
      <c r="I239">
        <v>5</v>
      </c>
      <c r="J239" t="str">
        <f t="shared" si="97"/>
        <v/>
      </c>
      <c r="K239" t="str">
        <f t="shared" ca="1" si="98"/>
        <v/>
      </c>
      <c r="O239">
        <v>853</v>
      </c>
      <c r="P239">
        <f t="shared" si="82"/>
        <v>853</v>
      </c>
      <c r="Q239" t="str">
        <f t="shared" ca="1" si="84"/>
        <v>cu</v>
      </c>
      <c r="R239" t="str">
        <f t="shared" si="85"/>
        <v>DI</v>
      </c>
      <c r="S239">
        <f t="shared" si="86"/>
        <v>5</v>
      </c>
      <c r="T239" t="str">
        <f t="shared" ca="1" si="87"/>
        <v/>
      </c>
      <c r="U239" t="str">
        <f t="shared" si="88"/>
        <v/>
      </c>
      <c r="V239" t="str">
        <f t="shared" si="89"/>
        <v/>
      </c>
      <c r="W23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X239" t="str">
        <f t="shared" ca="1" si="83"/>
        <v>{"num":8,"diff":28,"tp1":"cu","vl1":"DI","cn1":5,"key":853}</v>
      </c>
      <c r="Y239">
        <f t="shared" ca="1" si="91"/>
        <v>59</v>
      </c>
      <c r="Z239">
        <f t="shared" ca="1" si="92"/>
        <v>19585</v>
      </c>
      <c r="AA239">
        <f t="shared" ca="1" si="93"/>
        <v>0</v>
      </c>
      <c r="AB23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AC239">
        <f t="shared" ca="1" si="95"/>
        <v>0</v>
      </c>
    </row>
    <row r="240" spans="1:29">
      <c r="A240">
        <f t="shared" si="101"/>
        <v>8</v>
      </c>
      <c r="B240" t="str">
        <f>VLOOKUP(A240,BossBattleTable!$A:$C,MATCH(BossBattleTable!$C$1,BossBattleTable!$A$1:$C$1,0),0)</f>
        <v>DemonBladeLord</v>
      </c>
      <c r="C240">
        <f t="shared" ca="1" si="81"/>
        <v>29</v>
      </c>
      <c r="D240">
        <f t="shared" si="99"/>
        <v>8</v>
      </c>
      <c r="E240">
        <f t="shared" ca="1" si="100"/>
        <v>29</v>
      </c>
      <c r="F240" t="str">
        <f t="shared" ca="1" si="96"/>
        <v>it</v>
      </c>
      <c r="G240" t="s">
        <v>412</v>
      </c>
      <c r="H240" t="s">
        <v>416</v>
      </c>
      <c r="I240">
        <v>1</v>
      </c>
      <c r="J240" t="str">
        <f t="shared" si="97"/>
        <v/>
      </c>
      <c r="K240" t="str">
        <f t="shared" ca="1" si="98"/>
        <v>it</v>
      </c>
      <c r="L240" t="s">
        <v>412</v>
      </c>
      <c r="M240" t="s">
        <v>417</v>
      </c>
      <c r="N240">
        <v>1</v>
      </c>
      <c r="O240">
        <v>572</v>
      </c>
      <c r="P240">
        <f t="shared" si="82"/>
        <v>572</v>
      </c>
      <c r="Q240" t="str">
        <f t="shared" ca="1" si="84"/>
        <v>it</v>
      </c>
      <c r="R240" t="str">
        <f t="shared" si="85"/>
        <v>Equip001001</v>
      </c>
      <c r="S240">
        <f t="shared" si="86"/>
        <v>1</v>
      </c>
      <c r="T240" t="str">
        <f t="shared" ca="1" si="87"/>
        <v>it</v>
      </c>
      <c r="U240" t="str">
        <f t="shared" si="88"/>
        <v>Equip002001</v>
      </c>
      <c r="V240">
        <f t="shared" si="89"/>
        <v>1</v>
      </c>
      <c r="W24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X240" t="str">
        <f t="shared" ca="1" si="83"/>
        <v>{"num":8,"diff":29,"tp1":"it","vl1":"Equip001001","cn1":1,"tp2":"it","vl2":"Equip002001","cn2":1,"key":572}</v>
      </c>
      <c r="Y240">
        <f t="shared" ca="1" si="91"/>
        <v>107</v>
      </c>
      <c r="Z240">
        <f t="shared" ca="1" si="92"/>
        <v>19693</v>
      </c>
      <c r="AA240">
        <f t="shared" ca="1" si="93"/>
        <v>0</v>
      </c>
      <c r="AB24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AC240">
        <f t="shared" ca="1" si="95"/>
        <v>0</v>
      </c>
    </row>
    <row r="241" spans="1:29">
      <c r="A241">
        <f t="shared" si="101"/>
        <v>8</v>
      </c>
      <c r="B241" t="str">
        <f>VLOOKUP(A241,BossBattleTable!$A:$C,MATCH(BossBattleTable!$C$1,BossBattleTable!$A$1:$C$1,0),0)</f>
        <v>DemonBladeLord</v>
      </c>
      <c r="C241">
        <f t="shared" ca="1" si="81"/>
        <v>30</v>
      </c>
      <c r="D241">
        <f t="shared" si="99"/>
        <v>8</v>
      </c>
      <c r="E241">
        <f t="shared" ca="1" si="100"/>
        <v>30</v>
      </c>
      <c r="F241" t="str">
        <f t="shared" ca="1" si="96"/>
        <v>cu</v>
      </c>
      <c r="G241" t="s">
        <v>402</v>
      </c>
      <c r="H241" t="s">
        <v>191</v>
      </c>
      <c r="I241">
        <v>30</v>
      </c>
      <c r="J241" t="str">
        <f t="shared" si="97"/>
        <v>에너지너무많음</v>
      </c>
      <c r="K241" t="str">
        <f t="shared" ca="1" si="98"/>
        <v>cu</v>
      </c>
      <c r="L241" t="s">
        <v>402</v>
      </c>
      <c r="M241" t="s">
        <v>375</v>
      </c>
      <c r="N241">
        <v>5000</v>
      </c>
      <c r="O241">
        <v>874</v>
      </c>
      <c r="P241">
        <f t="shared" si="82"/>
        <v>874</v>
      </c>
      <c r="Q241" t="str">
        <f t="shared" ca="1" si="84"/>
        <v>cu</v>
      </c>
      <c r="R241" t="str">
        <f t="shared" si="85"/>
        <v>EN</v>
      </c>
      <c r="S241">
        <f t="shared" si="86"/>
        <v>30</v>
      </c>
      <c r="T241" t="str">
        <f t="shared" ca="1" si="87"/>
        <v>cu</v>
      </c>
      <c r="U241" t="str">
        <f t="shared" si="88"/>
        <v>GO</v>
      </c>
      <c r="V241">
        <f t="shared" si="89"/>
        <v>5000</v>
      </c>
      <c r="W24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X241" t="str">
        <f t="shared" ca="1" si="83"/>
        <v>{"num":8,"diff":30,"tp1":"cu","vl1":"EN","cn1":30,"tp2":"cu","vl2":"GO","cn2":5000,"key":874}</v>
      </c>
      <c r="Y241">
        <f t="shared" ca="1" si="91"/>
        <v>93</v>
      </c>
      <c r="Z241">
        <f t="shared" ca="1" si="92"/>
        <v>19787</v>
      </c>
      <c r="AA241">
        <f t="shared" ca="1" si="93"/>
        <v>0</v>
      </c>
      <c r="AB24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AC241">
        <f t="shared" ca="1" si="95"/>
        <v>0</v>
      </c>
    </row>
    <row r="242" spans="1:29">
      <c r="A242">
        <f t="shared" si="101"/>
        <v>9</v>
      </c>
      <c r="B242" t="str">
        <f>VLOOKUP(A242,BossBattleTable!$A:$C,MATCH(BossBattleTable!$C$1,BossBattleTable!$A$1:$C$1,0),0)</f>
        <v>LowPolyCyc</v>
      </c>
      <c r="C242">
        <f t="shared" ca="1" si="81"/>
        <v>1</v>
      </c>
      <c r="D242">
        <f t="shared" si="99"/>
        <v>9</v>
      </c>
      <c r="E242">
        <f t="shared" ca="1" si="100"/>
        <v>1</v>
      </c>
      <c r="F242" t="str">
        <f t="shared" ca="1" si="96"/>
        <v>it</v>
      </c>
      <c r="G242" t="s">
        <v>412</v>
      </c>
      <c r="H242" t="s">
        <v>415</v>
      </c>
      <c r="I242">
        <v>1</v>
      </c>
      <c r="J242" t="str">
        <f t="shared" si="97"/>
        <v/>
      </c>
      <c r="K242" t="str">
        <f t="shared" ca="1" si="98"/>
        <v/>
      </c>
      <c r="O242">
        <v>234</v>
      </c>
      <c r="P242">
        <f t="shared" si="82"/>
        <v>234</v>
      </c>
      <c r="Q242" t="str">
        <f t="shared" ca="1" si="84"/>
        <v>it</v>
      </c>
      <c r="R242" t="str">
        <f t="shared" si="85"/>
        <v>Equip000001</v>
      </c>
      <c r="S242">
        <f t="shared" si="86"/>
        <v>1</v>
      </c>
      <c r="T242" t="str">
        <f t="shared" ca="1" si="87"/>
        <v/>
      </c>
      <c r="U242" t="str">
        <f t="shared" si="88"/>
        <v/>
      </c>
      <c r="V242" t="str">
        <f t="shared" si="89"/>
        <v/>
      </c>
      <c r="W24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X242" t="str">
        <f t="shared" ca="1" si="83"/>
        <v>{"num":9,"diff":1,"tp1":"it","vl1":"Equip000001","cn1":1,"key":234}</v>
      </c>
      <c r="Y242">
        <f t="shared" ca="1" si="91"/>
        <v>67</v>
      </c>
      <c r="Z242">
        <f t="shared" ca="1" si="92"/>
        <v>19855</v>
      </c>
      <c r="AA242">
        <f t="shared" ca="1" si="93"/>
        <v>0</v>
      </c>
      <c r="AB24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AC242">
        <f t="shared" ca="1" si="95"/>
        <v>0</v>
      </c>
    </row>
    <row r="243" spans="1:29">
      <c r="A243">
        <f t="shared" si="101"/>
        <v>9</v>
      </c>
      <c r="B243" t="str">
        <f>VLOOKUP(A243,BossBattleTable!$A:$C,MATCH(BossBattleTable!$C$1,BossBattleTable!$A$1:$C$1,0),0)</f>
        <v>LowPolyCyc</v>
      </c>
      <c r="C243">
        <f t="shared" ca="1" si="81"/>
        <v>2</v>
      </c>
      <c r="D243">
        <f t="shared" si="99"/>
        <v>9</v>
      </c>
      <c r="E243">
        <f t="shared" ca="1" si="100"/>
        <v>2</v>
      </c>
      <c r="F243" t="str">
        <f t="shared" ca="1" si="96"/>
        <v>cu</v>
      </c>
      <c r="G243" t="s">
        <v>402</v>
      </c>
      <c r="H243" t="s">
        <v>108</v>
      </c>
      <c r="I243">
        <v>5</v>
      </c>
      <c r="J243" t="str">
        <f t="shared" si="97"/>
        <v/>
      </c>
      <c r="K243" t="str">
        <f t="shared" ca="1" si="98"/>
        <v/>
      </c>
      <c r="O243">
        <v>165</v>
      </c>
      <c r="P243">
        <f t="shared" si="82"/>
        <v>165</v>
      </c>
      <c r="Q243" t="str">
        <f t="shared" ca="1" si="84"/>
        <v>cu</v>
      </c>
      <c r="R243" t="str">
        <f t="shared" si="85"/>
        <v>DI</v>
      </c>
      <c r="S243">
        <f t="shared" si="86"/>
        <v>5</v>
      </c>
      <c r="T243" t="str">
        <f t="shared" ca="1" si="87"/>
        <v/>
      </c>
      <c r="U243" t="str">
        <f t="shared" si="88"/>
        <v/>
      </c>
      <c r="V243" t="str">
        <f t="shared" si="89"/>
        <v/>
      </c>
      <c r="W24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X243" t="str">
        <f t="shared" ca="1" si="83"/>
        <v>{"num":9,"diff":2,"tp1":"cu","vl1":"DI","cn1":5,"key":165}</v>
      </c>
      <c r="Y243">
        <f t="shared" ca="1" si="91"/>
        <v>58</v>
      </c>
      <c r="Z243">
        <f t="shared" ca="1" si="92"/>
        <v>19914</v>
      </c>
      <c r="AA243">
        <f t="shared" ca="1" si="93"/>
        <v>0</v>
      </c>
      <c r="AB24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AC243">
        <f t="shared" ca="1" si="95"/>
        <v>0</v>
      </c>
    </row>
    <row r="244" spans="1:29">
      <c r="A244">
        <f t="shared" si="101"/>
        <v>9</v>
      </c>
      <c r="B244" t="str">
        <f>VLOOKUP(A244,BossBattleTable!$A:$C,MATCH(BossBattleTable!$C$1,BossBattleTable!$A$1:$C$1,0),0)</f>
        <v>LowPolyCyc</v>
      </c>
      <c r="C244">
        <f t="shared" ca="1" si="81"/>
        <v>3</v>
      </c>
      <c r="D244">
        <f t="shared" si="99"/>
        <v>9</v>
      </c>
      <c r="E244">
        <f t="shared" ca="1" si="100"/>
        <v>3</v>
      </c>
      <c r="F244" t="str">
        <f t="shared" ca="1" si="96"/>
        <v>it</v>
      </c>
      <c r="G244" t="s">
        <v>412</v>
      </c>
      <c r="H244" t="s">
        <v>416</v>
      </c>
      <c r="I244">
        <v>1</v>
      </c>
      <c r="J244" t="str">
        <f t="shared" si="97"/>
        <v/>
      </c>
      <c r="K244" t="str">
        <f t="shared" ca="1" si="98"/>
        <v>it</v>
      </c>
      <c r="L244" t="s">
        <v>412</v>
      </c>
      <c r="M244" t="s">
        <v>417</v>
      </c>
      <c r="N244">
        <v>1</v>
      </c>
      <c r="O244">
        <v>342</v>
      </c>
      <c r="P244">
        <f t="shared" si="82"/>
        <v>342</v>
      </c>
      <c r="Q244" t="str">
        <f t="shared" ca="1" si="84"/>
        <v>it</v>
      </c>
      <c r="R244" t="str">
        <f t="shared" si="85"/>
        <v>Equip001001</v>
      </c>
      <c r="S244">
        <f t="shared" si="86"/>
        <v>1</v>
      </c>
      <c r="T244" t="str">
        <f t="shared" ca="1" si="87"/>
        <v>it</v>
      </c>
      <c r="U244" t="str">
        <f t="shared" si="88"/>
        <v>Equip002001</v>
      </c>
      <c r="V244">
        <f t="shared" si="89"/>
        <v>1</v>
      </c>
      <c r="W24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X244" t="str">
        <f t="shared" ca="1" si="83"/>
        <v>{"num":9,"diff":3,"tp1":"it","vl1":"Equip001001","cn1":1,"tp2":"it","vl2":"Equip002001","cn2":1,"key":342}</v>
      </c>
      <c r="Y244">
        <f t="shared" ca="1" si="91"/>
        <v>106</v>
      </c>
      <c r="Z244">
        <f t="shared" ca="1" si="92"/>
        <v>20021</v>
      </c>
      <c r="AA244">
        <f t="shared" ca="1" si="93"/>
        <v>0</v>
      </c>
      <c r="AB24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AC244">
        <f t="shared" ca="1" si="95"/>
        <v>0</v>
      </c>
    </row>
    <row r="245" spans="1:29">
      <c r="A245">
        <f t="shared" si="101"/>
        <v>9</v>
      </c>
      <c r="B245" t="str">
        <f>VLOOKUP(A245,BossBattleTable!$A:$C,MATCH(BossBattleTable!$C$1,BossBattleTable!$A$1:$C$1,0),0)</f>
        <v>LowPolyCyc</v>
      </c>
      <c r="C245">
        <f t="shared" ca="1" si="81"/>
        <v>4</v>
      </c>
      <c r="D245">
        <f t="shared" si="99"/>
        <v>9</v>
      </c>
      <c r="E245">
        <f t="shared" ca="1" si="100"/>
        <v>4</v>
      </c>
      <c r="F245" t="str">
        <f t="shared" ca="1" si="96"/>
        <v>cu</v>
      </c>
      <c r="G245" t="s">
        <v>402</v>
      </c>
      <c r="H245" t="s">
        <v>191</v>
      </c>
      <c r="I245">
        <v>30</v>
      </c>
      <c r="J245" t="str">
        <f t="shared" si="97"/>
        <v>에너지너무많음</v>
      </c>
      <c r="K245" t="str">
        <f t="shared" ca="1" si="98"/>
        <v>cu</v>
      </c>
      <c r="L245" t="s">
        <v>402</v>
      </c>
      <c r="M245" t="s">
        <v>375</v>
      </c>
      <c r="N245">
        <v>5000</v>
      </c>
      <c r="O245">
        <v>848</v>
      </c>
      <c r="P245">
        <f t="shared" si="82"/>
        <v>848</v>
      </c>
      <c r="Q245" t="str">
        <f t="shared" ca="1" si="84"/>
        <v>cu</v>
      </c>
      <c r="R245" t="str">
        <f t="shared" si="85"/>
        <v>EN</v>
      </c>
      <c r="S245">
        <f t="shared" si="86"/>
        <v>30</v>
      </c>
      <c r="T245" t="str">
        <f t="shared" ca="1" si="87"/>
        <v>cu</v>
      </c>
      <c r="U245" t="str">
        <f t="shared" si="88"/>
        <v>GO</v>
      </c>
      <c r="V245">
        <f t="shared" si="89"/>
        <v>5000</v>
      </c>
      <c r="W24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X245" t="str">
        <f t="shared" ca="1" si="83"/>
        <v>{"num":9,"diff":4,"tp1":"cu","vl1":"EN","cn1":30,"tp2":"cu","vl2":"GO","cn2":5000,"key":848}</v>
      </c>
      <c r="Y245">
        <f t="shared" ca="1" si="91"/>
        <v>92</v>
      </c>
      <c r="Z245">
        <f t="shared" ca="1" si="92"/>
        <v>20114</v>
      </c>
      <c r="AA245">
        <f t="shared" ca="1" si="93"/>
        <v>0</v>
      </c>
      <c r="AB24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AC245">
        <f t="shared" ca="1" si="95"/>
        <v>0</v>
      </c>
    </row>
    <row r="246" spans="1:29">
      <c r="A246">
        <f t="shared" si="101"/>
        <v>9</v>
      </c>
      <c r="B246" t="str">
        <f>VLOOKUP(A246,BossBattleTable!$A:$C,MATCH(BossBattleTable!$C$1,BossBattleTable!$A$1:$C$1,0),0)</f>
        <v>LowPolyCyc</v>
      </c>
      <c r="C246">
        <f t="shared" ca="1" si="81"/>
        <v>5</v>
      </c>
      <c r="D246">
        <f t="shared" si="99"/>
        <v>9</v>
      </c>
      <c r="E246">
        <f t="shared" ca="1" si="100"/>
        <v>5</v>
      </c>
      <c r="F246" t="str">
        <f t="shared" ca="1" si="96"/>
        <v>it</v>
      </c>
      <c r="G246" t="s">
        <v>412</v>
      </c>
      <c r="H246" t="s">
        <v>415</v>
      </c>
      <c r="I246">
        <v>1</v>
      </c>
      <c r="J246" t="str">
        <f t="shared" si="97"/>
        <v/>
      </c>
      <c r="K246" t="str">
        <f t="shared" ca="1" si="98"/>
        <v/>
      </c>
      <c r="O246">
        <v>187</v>
      </c>
      <c r="P246">
        <f t="shared" si="82"/>
        <v>187</v>
      </c>
      <c r="Q246" t="str">
        <f t="shared" ca="1" si="84"/>
        <v>it</v>
      </c>
      <c r="R246" t="str">
        <f t="shared" si="85"/>
        <v>Equip000001</v>
      </c>
      <c r="S246">
        <f t="shared" si="86"/>
        <v>1</v>
      </c>
      <c r="T246" t="str">
        <f t="shared" ca="1" si="87"/>
        <v/>
      </c>
      <c r="U246" t="str">
        <f t="shared" si="88"/>
        <v/>
      </c>
      <c r="V246" t="str">
        <f t="shared" si="89"/>
        <v/>
      </c>
      <c r="W24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X246" t="str">
        <f t="shared" ca="1" si="83"/>
        <v>{"num":9,"diff":5,"tp1":"it","vl1":"Equip000001","cn1":1,"key":187}</v>
      </c>
      <c r="Y246">
        <f t="shared" ca="1" si="91"/>
        <v>67</v>
      </c>
      <c r="Z246">
        <f t="shared" ca="1" si="92"/>
        <v>20182</v>
      </c>
      <c r="AA246">
        <f t="shared" ca="1" si="93"/>
        <v>0</v>
      </c>
      <c r="AB24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AC246">
        <f t="shared" ca="1" si="95"/>
        <v>0</v>
      </c>
    </row>
    <row r="247" spans="1:29">
      <c r="A247">
        <f t="shared" si="101"/>
        <v>9</v>
      </c>
      <c r="B247" t="str">
        <f>VLOOKUP(A247,BossBattleTable!$A:$C,MATCH(BossBattleTable!$C$1,BossBattleTable!$A$1:$C$1,0),0)</f>
        <v>LowPolyCyc</v>
      </c>
      <c r="C247">
        <f t="shared" ca="1" si="81"/>
        <v>6</v>
      </c>
      <c r="D247">
        <f t="shared" si="99"/>
        <v>9</v>
      </c>
      <c r="E247">
        <f t="shared" ca="1" si="100"/>
        <v>6</v>
      </c>
      <c r="F247" t="str">
        <f t="shared" ca="1" si="96"/>
        <v>cu</v>
      </c>
      <c r="G247" t="s">
        <v>402</v>
      </c>
      <c r="H247" t="s">
        <v>108</v>
      </c>
      <c r="I247">
        <v>5</v>
      </c>
      <c r="J247" t="str">
        <f t="shared" si="97"/>
        <v/>
      </c>
      <c r="K247" t="str">
        <f t="shared" ca="1" si="98"/>
        <v/>
      </c>
      <c r="O247">
        <v>325</v>
      </c>
      <c r="P247">
        <f t="shared" si="82"/>
        <v>325</v>
      </c>
      <c r="Q247" t="str">
        <f t="shared" ca="1" si="84"/>
        <v>cu</v>
      </c>
      <c r="R247" t="str">
        <f t="shared" si="85"/>
        <v>DI</v>
      </c>
      <c r="S247">
        <f t="shared" si="86"/>
        <v>5</v>
      </c>
      <c r="T247" t="str">
        <f t="shared" ca="1" si="87"/>
        <v/>
      </c>
      <c r="U247" t="str">
        <f t="shared" si="88"/>
        <v/>
      </c>
      <c r="V247" t="str">
        <f t="shared" si="89"/>
        <v/>
      </c>
      <c r="W24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X247" t="str">
        <f t="shared" ca="1" si="83"/>
        <v>{"num":9,"diff":6,"tp1":"cu","vl1":"DI","cn1":5,"key":325}</v>
      </c>
      <c r="Y247">
        <f t="shared" ca="1" si="91"/>
        <v>58</v>
      </c>
      <c r="Z247">
        <f t="shared" ca="1" si="92"/>
        <v>20241</v>
      </c>
      <c r="AA247">
        <f t="shared" ca="1" si="93"/>
        <v>0</v>
      </c>
      <c r="AB24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AC247">
        <f t="shared" ca="1" si="95"/>
        <v>0</v>
      </c>
    </row>
    <row r="248" spans="1:29">
      <c r="A248">
        <f t="shared" si="101"/>
        <v>9</v>
      </c>
      <c r="B248" t="str">
        <f>VLOOKUP(A248,BossBattleTable!$A:$C,MATCH(BossBattleTable!$C$1,BossBattleTable!$A$1:$C$1,0),0)</f>
        <v>LowPolyCyc</v>
      </c>
      <c r="C248">
        <f t="shared" ca="1" si="81"/>
        <v>7</v>
      </c>
      <c r="D248">
        <f t="shared" si="99"/>
        <v>9</v>
      </c>
      <c r="E248">
        <f t="shared" ca="1" si="100"/>
        <v>7</v>
      </c>
      <c r="F248" t="str">
        <f t="shared" ca="1" si="96"/>
        <v>it</v>
      </c>
      <c r="G248" t="s">
        <v>412</v>
      </c>
      <c r="H248" t="s">
        <v>416</v>
      </c>
      <c r="I248">
        <v>1</v>
      </c>
      <c r="J248" t="str">
        <f t="shared" si="97"/>
        <v/>
      </c>
      <c r="K248" t="str">
        <f t="shared" ca="1" si="98"/>
        <v>it</v>
      </c>
      <c r="L248" t="s">
        <v>412</v>
      </c>
      <c r="M248" t="s">
        <v>417</v>
      </c>
      <c r="N248">
        <v>1</v>
      </c>
      <c r="O248">
        <v>891</v>
      </c>
      <c r="P248">
        <f t="shared" si="82"/>
        <v>891</v>
      </c>
      <c r="Q248" t="str">
        <f t="shared" ca="1" si="84"/>
        <v>it</v>
      </c>
      <c r="R248" t="str">
        <f t="shared" si="85"/>
        <v>Equip001001</v>
      </c>
      <c r="S248">
        <f t="shared" si="86"/>
        <v>1</v>
      </c>
      <c r="T248" t="str">
        <f t="shared" ca="1" si="87"/>
        <v>it</v>
      </c>
      <c r="U248" t="str">
        <f t="shared" si="88"/>
        <v>Equip002001</v>
      </c>
      <c r="V248">
        <f t="shared" si="89"/>
        <v>1</v>
      </c>
      <c r="W24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X248" t="str">
        <f t="shared" ca="1" si="83"/>
        <v>{"num":9,"diff":7,"tp1":"it","vl1":"Equip001001","cn1":1,"tp2":"it","vl2":"Equip002001","cn2":1,"key":891}</v>
      </c>
      <c r="Y248">
        <f t="shared" ca="1" si="91"/>
        <v>106</v>
      </c>
      <c r="Z248">
        <f t="shared" ca="1" si="92"/>
        <v>20348</v>
      </c>
      <c r="AA248">
        <f t="shared" ca="1" si="93"/>
        <v>0</v>
      </c>
      <c r="AB24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AC248">
        <f t="shared" ca="1" si="95"/>
        <v>0</v>
      </c>
    </row>
    <row r="249" spans="1:29">
      <c r="A249">
        <f t="shared" si="101"/>
        <v>9</v>
      </c>
      <c r="B249" t="str">
        <f>VLOOKUP(A249,BossBattleTable!$A:$C,MATCH(BossBattleTable!$C$1,BossBattleTable!$A$1:$C$1,0),0)</f>
        <v>LowPolyCyc</v>
      </c>
      <c r="C249">
        <f t="shared" ca="1" si="81"/>
        <v>8</v>
      </c>
      <c r="D249">
        <f t="shared" si="99"/>
        <v>9</v>
      </c>
      <c r="E249">
        <f t="shared" ca="1" si="100"/>
        <v>8</v>
      </c>
      <c r="F249" t="str">
        <f t="shared" ca="1" si="96"/>
        <v>cu</v>
      </c>
      <c r="G249" t="s">
        <v>402</v>
      </c>
      <c r="H249" t="s">
        <v>191</v>
      </c>
      <c r="I249">
        <v>30</v>
      </c>
      <c r="J249" t="str">
        <f t="shared" si="97"/>
        <v>에너지너무많음</v>
      </c>
      <c r="K249" t="str">
        <f t="shared" ca="1" si="98"/>
        <v>cu</v>
      </c>
      <c r="L249" t="s">
        <v>402</v>
      </c>
      <c r="M249" t="s">
        <v>375</v>
      </c>
      <c r="N249">
        <v>5000</v>
      </c>
      <c r="O249">
        <v>817</v>
      </c>
      <c r="P249">
        <f t="shared" si="82"/>
        <v>817</v>
      </c>
      <c r="Q249" t="str">
        <f t="shared" ca="1" si="84"/>
        <v>cu</v>
      </c>
      <c r="R249" t="str">
        <f t="shared" si="85"/>
        <v>EN</v>
      </c>
      <c r="S249">
        <f t="shared" si="86"/>
        <v>30</v>
      </c>
      <c r="T249" t="str">
        <f t="shared" ca="1" si="87"/>
        <v>cu</v>
      </c>
      <c r="U249" t="str">
        <f t="shared" si="88"/>
        <v>GO</v>
      </c>
      <c r="V249">
        <f t="shared" si="89"/>
        <v>5000</v>
      </c>
      <c r="W24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X249" t="str">
        <f t="shared" ca="1" si="83"/>
        <v>{"num":9,"diff":8,"tp1":"cu","vl1":"EN","cn1":30,"tp2":"cu","vl2":"GO","cn2":5000,"key":817}</v>
      </c>
      <c r="Y249">
        <f t="shared" ca="1" si="91"/>
        <v>92</v>
      </c>
      <c r="Z249">
        <f t="shared" ca="1" si="92"/>
        <v>20441</v>
      </c>
      <c r="AA249">
        <f t="shared" ca="1" si="93"/>
        <v>0</v>
      </c>
      <c r="AB24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AC249">
        <f t="shared" ca="1" si="95"/>
        <v>0</v>
      </c>
    </row>
    <row r="250" spans="1:29">
      <c r="A250">
        <f t="shared" si="101"/>
        <v>9</v>
      </c>
      <c r="B250" t="str">
        <f>VLOOKUP(A250,BossBattleTable!$A:$C,MATCH(BossBattleTable!$C$1,BossBattleTable!$A$1:$C$1,0),0)</f>
        <v>LowPolyCyc</v>
      </c>
      <c r="C250">
        <f t="shared" ca="1" si="81"/>
        <v>9</v>
      </c>
      <c r="D250">
        <f t="shared" si="99"/>
        <v>9</v>
      </c>
      <c r="E250">
        <f t="shared" ca="1" si="100"/>
        <v>9</v>
      </c>
      <c r="F250" t="str">
        <f t="shared" ca="1" si="96"/>
        <v>it</v>
      </c>
      <c r="G250" t="s">
        <v>412</v>
      </c>
      <c r="H250" t="s">
        <v>415</v>
      </c>
      <c r="I250">
        <v>1</v>
      </c>
      <c r="J250" t="str">
        <f t="shared" si="97"/>
        <v/>
      </c>
      <c r="K250" t="str">
        <f t="shared" ca="1" si="98"/>
        <v/>
      </c>
      <c r="O250">
        <v>726</v>
      </c>
      <c r="P250">
        <f t="shared" si="82"/>
        <v>726</v>
      </c>
      <c r="Q250" t="str">
        <f t="shared" ca="1" si="84"/>
        <v>it</v>
      </c>
      <c r="R250" t="str">
        <f t="shared" si="85"/>
        <v>Equip000001</v>
      </c>
      <c r="S250">
        <f t="shared" si="86"/>
        <v>1</v>
      </c>
      <c r="T250" t="str">
        <f t="shared" ca="1" si="87"/>
        <v/>
      </c>
      <c r="U250" t="str">
        <f t="shared" si="88"/>
        <v/>
      </c>
      <c r="V250" t="str">
        <f t="shared" si="89"/>
        <v/>
      </c>
      <c r="W25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X250" t="str">
        <f t="shared" ca="1" si="83"/>
        <v>{"num":9,"diff":9,"tp1":"it","vl1":"Equip000001","cn1":1,"key":726}</v>
      </c>
      <c r="Y250">
        <f t="shared" ca="1" si="91"/>
        <v>67</v>
      </c>
      <c r="Z250">
        <f t="shared" ca="1" si="92"/>
        <v>20509</v>
      </c>
      <c r="AA250">
        <f t="shared" ca="1" si="93"/>
        <v>0</v>
      </c>
      <c r="AB25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AC250">
        <f t="shared" ca="1" si="95"/>
        <v>0</v>
      </c>
    </row>
    <row r="251" spans="1:29">
      <c r="A251">
        <f t="shared" si="101"/>
        <v>9</v>
      </c>
      <c r="B251" t="str">
        <f>VLOOKUP(A251,BossBattleTable!$A:$C,MATCH(BossBattleTable!$C$1,BossBattleTable!$A$1:$C$1,0),0)</f>
        <v>LowPolyCyc</v>
      </c>
      <c r="C251">
        <f t="shared" ca="1" si="81"/>
        <v>10</v>
      </c>
      <c r="D251">
        <f t="shared" si="99"/>
        <v>9</v>
      </c>
      <c r="E251">
        <f t="shared" ca="1" si="100"/>
        <v>10</v>
      </c>
      <c r="F251" t="str">
        <f t="shared" ca="1" si="96"/>
        <v>cu</v>
      </c>
      <c r="G251" t="s">
        <v>402</v>
      </c>
      <c r="H251" t="s">
        <v>108</v>
      </c>
      <c r="I251">
        <v>5</v>
      </c>
      <c r="J251" t="str">
        <f t="shared" si="97"/>
        <v/>
      </c>
      <c r="K251" t="str">
        <f t="shared" ca="1" si="98"/>
        <v/>
      </c>
      <c r="O251">
        <v>201</v>
      </c>
      <c r="P251">
        <f t="shared" si="82"/>
        <v>201</v>
      </c>
      <c r="Q251" t="str">
        <f t="shared" ca="1" si="84"/>
        <v>cu</v>
      </c>
      <c r="R251" t="str">
        <f t="shared" si="85"/>
        <v>DI</v>
      </c>
      <c r="S251">
        <f t="shared" si="86"/>
        <v>5</v>
      </c>
      <c r="T251" t="str">
        <f t="shared" ca="1" si="87"/>
        <v/>
      </c>
      <c r="U251" t="str">
        <f t="shared" si="88"/>
        <v/>
      </c>
      <c r="V251" t="str">
        <f t="shared" si="89"/>
        <v/>
      </c>
      <c r="W25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X251" t="str">
        <f t="shared" ca="1" si="83"/>
        <v>{"num":9,"diff":10,"tp1":"cu","vl1":"DI","cn1":5,"key":201}</v>
      </c>
      <c r="Y251">
        <f t="shared" ca="1" si="91"/>
        <v>59</v>
      </c>
      <c r="Z251">
        <f t="shared" ca="1" si="92"/>
        <v>20569</v>
      </c>
      <c r="AA251">
        <f t="shared" ca="1" si="93"/>
        <v>0</v>
      </c>
      <c r="AB25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AC251">
        <f t="shared" ca="1" si="95"/>
        <v>0</v>
      </c>
    </row>
    <row r="252" spans="1:29">
      <c r="A252">
        <f t="shared" si="101"/>
        <v>9</v>
      </c>
      <c r="B252" t="str">
        <f>VLOOKUP(A252,BossBattleTable!$A:$C,MATCH(BossBattleTable!$C$1,BossBattleTable!$A$1:$C$1,0),0)</f>
        <v>LowPolyCyc</v>
      </c>
      <c r="C252">
        <f t="shared" ca="1" si="81"/>
        <v>11</v>
      </c>
      <c r="D252">
        <f t="shared" si="99"/>
        <v>9</v>
      </c>
      <c r="E252">
        <f t="shared" ca="1" si="100"/>
        <v>11</v>
      </c>
      <c r="F252" t="str">
        <f t="shared" ca="1" si="96"/>
        <v>it</v>
      </c>
      <c r="G252" t="s">
        <v>412</v>
      </c>
      <c r="H252" t="s">
        <v>416</v>
      </c>
      <c r="I252">
        <v>1</v>
      </c>
      <c r="J252" t="str">
        <f t="shared" si="97"/>
        <v/>
      </c>
      <c r="K252" t="str">
        <f t="shared" ca="1" si="98"/>
        <v>it</v>
      </c>
      <c r="L252" t="s">
        <v>412</v>
      </c>
      <c r="M252" t="s">
        <v>417</v>
      </c>
      <c r="N252">
        <v>1</v>
      </c>
      <c r="O252">
        <v>446</v>
      </c>
      <c r="P252">
        <f t="shared" si="82"/>
        <v>446</v>
      </c>
      <c r="Q252" t="str">
        <f t="shared" ca="1" si="84"/>
        <v>it</v>
      </c>
      <c r="R252" t="str">
        <f t="shared" si="85"/>
        <v>Equip001001</v>
      </c>
      <c r="S252">
        <f t="shared" si="86"/>
        <v>1</v>
      </c>
      <c r="T252" t="str">
        <f t="shared" ca="1" si="87"/>
        <v>it</v>
      </c>
      <c r="U252" t="str">
        <f t="shared" si="88"/>
        <v>Equip002001</v>
      </c>
      <c r="V252">
        <f t="shared" si="89"/>
        <v>1</v>
      </c>
      <c r="W25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X252" t="str">
        <f t="shared" ca="1" si="83"/>
        <v>{"num":9,"diff":11,"tp1":"it","vl1":"Equip001001","cn1":1,"tp2":"it","vl2":"Equip002001","cn2":1,"key":446}</v>
      </c>
      <c r="Y252">
        <f t="shared" ca="1" si="91"/>
        <v>107</v>
      </c>
      <c r="Z252">
        <f t="shared" ca="1" si="92"/>
        <v>20677</v>
      </c>
      <c r="AA252">
        <f t="shared" ca="1" si="93"/>
        <v>0</v>
      </c>
      <c r="AB25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AC252">
        <f t="shared" ca="1" si="95"/>
        <v>0</v>
      </c>
    </row>
    <row r="253" spans="1:29">
      <c r="A253">
        <f t="shared" si="101"/>
        <v>9</v>
      </c>
      <c r="B253" t="str">
        <f>VLOOKUP(A253,BossBattleTable!$A:$C,MATCH(BossBattleTable!$C$1,BossBattleTable!$A$1:$C$1,0),0)</f>
        <v>LowPolyCyc</v>
      </c>
      <c r="C253">
        <f t="shared" ca="1" si="81"/>
        <v>12</v>
      </c>
      <c r="D253">
        <f t="shared" si="99"/>
        <v>9</v>
      </c>
      <c r="E253">
        <f t="shared" ca="1" si="100"/>
        <v>12</v>
      </c>
      <c r="F253" t="str">
        <f t="shared" ca="1" si="96"/>
        <v>cu</v>
      </c>
      <c r="G253" t="s">
        <v>402</v>
      </c>
      <c r="H253" t="s">
        <v>191</v>
      </c>
      <c r="I253">
        <v>30</v>
      </c>
      <c r="J253" t="str">
        <f t="shared" si="97"/>
        <v>에너지너무많음</v>
      </c>
      <c r="K253" t="str">
        <f t="shared" ca="1" si="98"/>
        <v>cu</v>
      </c>
      <c r="L253" t="s">
        <v>402</v>
      </c>
      <c r="M253" t="s">
        <v>375</v>
      </c>
      <c r="N253">
        <v>5000</v>
      </c>
      <c r="O253">
        <v>380</v>
      </c>
      <c r="P253">
        <f t="shared" si="82"/>
        <v>380</v>
      </c>
      <c r="Q253" t="str">
        <f t="shared" ca="1" si="84"/>
        <v>cu</v>
      </c>
      <c r="R253" t="str">
        <f t="shared" si="85"/>
        <v>EN</v>
      </c>
      <c r="S253">
        <f t="shared" si="86"/>
        <v>30</v>
      </c>
      <c r="T253" t="str">
        <f t="shared" ca="1" si="87"/>
        <v>cu</v>
      </c>
      <c r="U253" t="str">
        <f t="shared" si="88"/>
        <v>GO</v>
      </c>
      <c r="V253">
        <f t="shared" si="89"/>
        <v>5000</v>
      </c>
      <c r="W25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X253" t="str">
        <f t="shared" ca="1" si="83"/>
        <v>{"num":9,"diff":12,"tp1":"cu","vl1":"EN","cn1":30,"tp2":"cu","vl2":"GO","cn2":5000,"key":380}</v>
      </c>
      <c r="Y253">
        <f t="shared" ca="1" si="91"/>
        <v>93</v>
      </c>
      <c r="Z253">
        <f t="shared" ca="1" si="92"/>
        <v>20771</v>
      </c>
      <c r="AA253">
        <f t="shared" ca="1" si="93"/>
        <v>0</v>
      </c>
      <c r="AB25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AC253">
        <f t="shared" ca="1" si="95"/>
        <v>0</v>
      </c>
    </row>
    <row r="254" spans="1:29">
      <c r="A254">
        <f t="shared" si="101"/>
        <v>9</v>
      </c>
      <c r="B254" t="str">
        <f>VLOOKUP(A254,BossBattleTable!$A:$C,MATCH(BossBattleTable!$C$1,BossBattleTable!$A$1:$C$1,0),0)</f>
        <v>LowPolyCyc</v>
      </c>
      <c r="C254">
        <f t="shared" ca="1" si="81"/>
        <v>13</v>
      </c>
      <c r="D254">
        <f t="shared" si="99"/>
        <v>9</v>
      </c>
      <c r="E254">
        <f t="shared" ca="1" si="100"/>
        <v>13</v>
      </c>
      <c r="F254" t="str">
        <f t="shared" ca="1" si="96"/>
        <v>it</v>
      </c>
      <c r="G254" t="s">
        <v>412</v>
      </c>
      <c r="H254" t="s">
        <v>415</v>
      </c>
      <c r="I254">
        <v>1</v>
      </c>
      <c r="J254" t="str">
        <f t="shared" si="97"/>
        <v/>
      </c>
      <c r="K254" t="str">
        <f t="shared" ca="1" si="98"/>
        <v/>
      </c>
      <c r="O254">
        <v>988</v>
      </c>
      <c r="P254">
        <f t="shared" si="82"/>
        <v>988</v>
      </c>
      <c r="Q254" t="str">
        <f t="shared" ca="1" si="84"/>
        <v>it</v>
      </c>
      <c r="R254" t="str">
        <f t="shared" si="85"/>
        <v>Equip000001</v>
      </c>
      <c r="S254">
        <f t="shared" si="86"/>
        <v>1</v>
      </c>
      <c r="T254" t="str">
        <f t="shared" ca="1" si="87"/>
        <v/>
      </c>
      <c r="U254" t="str">
        <f t="shared" si="88"/>
        <v/>
      </c>
      <c r="V254" t="str">
        <f t="shared" si="89"/>
        <v/>
      </c>
      <c r="W25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X254" t="str">
        <f t="shared" ca="1" si="83"/>
        <v>{"num":9,"diff":13,"tp1":"it","vl1":"Equip000001","cn1":1,"key":988}</v>
      </c>
      <c r="Y254">
        <f t="shared" ca="1" si="91"/>
        <v>68</v>
      </c>
      <c r="Z254">
        <f t="shared" ca="1" si="92"/>
        <v>20840</v>
      </c>
      <c r="AA254">
        <f t="shared" ca="1" si="93"/>
        <v>0</v>
      </c>
      <c r="AB25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AC254">
        <f t="shared" ca="1" si="95"/>
        <v>0</v>
      </c>
    </row>
    <row r="255" spans="1:29">
      <c r="A255">
        <f t="shared" si="101"/>
        <v>9</v>
      </c>
      <c r="B255" t="str">
        <f>VLOOKUP(A255,BossBattleTable!$A:$C,MATCH(BossBattleTable!$C$1,BossBattleTable!$A$1:$C$1,0),0)</f>
        <v>LowPolyCyc</v>
      </c>
      <c r="C255">
        <f t="shared" ca="1" si="81"/>
        <v>14</v>
      </c>
      <c r="D255">
        <f t="shared" si="99"/>
        <v>9</v>
      </c>
      <c r="E255">
        <f t="shared" ca="1" si="100"/>
        <v>14</v>
      </c>
      <c r="F255" t="str">
        <f t="shared" ca="1" si="96"/>
        <v>cu</v>
      </c>
      <c r="G255" t="s">
        <v>402</v>
      </c>
      <c r="H255" t="s">
        <v>108</v>
      </c>
      <c r="I255">
        <v>5</v>
      </c>
      <c r="J255" t="str">
        <f t="shared" si="97"/>
        <v/>
      </c>
      <c r="K255" t="str">
        <f t="shared" ca="1" si="98"/>
        <v/>
      </c>
      <c r="O255">
        <v>118</v>
      </c>
      <c r="P255">
        <f t="shared" si="82"/>
        <v>118</v>
      </c>
      <c r="Q255" t="str">
        <f t="shared" ca="1" si="84"/>
        <v>cu</v>
      </c>
      <c r="R255" t="str">
        <f t="shared" si="85"/>
        <v>DI</v>
      </c>
      <c r="S255">
        <f t="shared" si="86"/>
        <v>5</v>
      </c>
      <c r="T255" t="str">
        <f t="shared" ca="1" si="87"/>
        <v/>
      </c>
      <c r="U255" t="str">
        <f t="shared" si="88"/>
        <v/>
      </c>
      <c r="V255" t="str">
        <f t="shared" si="89"/>
        <v/>
      </c>
      <c r="W25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X255" t="str">
        <f t="shared" ca="1" si="83"/>
        <v>{"num":9,"diff":14,"tp1":"cu","vl1":"DI","cn1":5,"key":118}</v>
      </c>
      <c r="Y255">
        <f t="shared" ca="1" si="91"/>
        <v>59</v>
      </c>
      <c r="Z255">
        <f t="shared" ca="1" si="92"/>
        <v>20900</v>
      </c>
      <c r="AA255">
        <f t="shared" ca="1" si="93"/>
        <v>0</v>
      </c>
      <c r="AB25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AC255">
        <f t="shared" ca="1" si="95"/>
        <v>0</v>
      </c>
    </row>
    <row r="256" spans="1:29">
      <c r="A256">
        <f t="shared" si="101"/>
        <v>9</v>
      </c>
      <c r="B256" t="str">
        <f>VLOOKUP(A256,BossBattleTable!$A:$C,MATCH(BossBattleTable!$C$1,BossBattleTable!$A$1:$C$1,0),0)</f>
        <v>LowPolyCyc</v>
      </c>
      <c r="C256">
        <f t="shared" ca="1" si="81"/>
        <v>15</v>
      </c>
      <c r="D256">
        <f t="shared" si="99"/>
        <v>9</v>
      </c>
      <c r="E256">
        <f t="shared" ca="1" si="100"/>
        <v>15</v>
      </c>
      <c r="F256" t="str">
        <f t="shared" ca="1" si="96"/>
        <v>it</v>
      </c>
      <c r="G256" t="s">
        <v>412</v>
      </c>
      <c r="H256" t="s">
        <v>416</v>
      </c>
      <c r="I256">
        <v>1</v>
      </c>
      <c r="J256" t="str">
        <f t="shared" si="97"/>
        <v/>
      </c>
      <c r="K256" t="str">
        <f t="shared" ca="1" si="98"/>
        <v>it</v>
      </c>
      <c r="L256" t="s">
        <v>412</v>
      </c>
      <c r="M256" t="s">
        <v>417</v>
      </c>
      <c r="N256">
        <v>1</v>
      </c>
      <c r="O256">
        <v>787</v>
      </c>
      <c r="P256">
        <f t="shared" si="82"/>
        <v>787</v>
      </c>
      <c r="Q256" t="str">
        <f t="shared" ca="1" si="84"/>
        <v>it</v>
      </c>
      <c r="R256" t="str">
        <f t="shared" si="85"/>
        <v>Equip001001</v>
      </c>
      <c r="S256">
        <f t="shared" si="86"/>
        <v>1</v>
      </c>
      <c r="T256" t="str">
        <f t="shared" ca="1" si="87"/>
        <v>it</v>
      </c>
      <c r="U256" t="str">
        <f t="shared" si="88"/>
        <v>Equip002001</v>
      </c>
      <c r="V256">
        <f t="shared" si="89"/>
        <v>1</v>
      </c>
      <c r="W25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X256" t="str">
        <f t="shared" ca="1" si="83"/>
        <v>{"num":9,"diff":15,"tp1":"it","vl1":"Equip001001","cn1":1,"tp2":"it","vl2":"Equip002001","cn2":1,"key":787}</v>
      </c>
      <c r="Y256">
        <f t="shared" ca="1" si="91"/>
        <v>107</v>
      </c>
      <c r="Z256">
        <f t="shared" ca="1" si="92"/>
        <v>21008</v>
      </c>
      <c r="AA256">
        <f t="shared" ca="1" si="93"/>
        <v>0</v>
      </c>
      <c r="AB25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AC256">
        <f t="shared" ca="1" si="95"/>
        <v>0</v>
      </c>
    </row>
    <row r="257" spans="1:29">
      <c r="A257">
        <f t="shared" si="101"/>
        <v>9</v>
      </c>
      <c r="B257" t="str">
        <f>VLOOKUP(A257,BossBattleTable!$A:$C,MATCH(BossBattleTable!$C$1,BossBattleTable!$A$1:$C$1,0),0)</f>
        <v>LowPolyCyc</v>
      </c>
      <c r="C257">
        <f t="shared" ca="1" si="81"/>
        <v>16</v>
      </c>
      <c r="D257">
        <f t="shared" si="99"/>
        <v>9</v>
      </c>
      <c r="E257">
        <f t="shared" ca="1" si="100"/>
        <v>16</v>
      </c>
      <c r="F257" t="str">
        <f t="shared" ca="1" si="96"/>
        <v>cu</v>
      </c>
      <c r="G257" t="s">
        <v>402</v>
      </c>
      <c r="H257" t="s">
        <v>191</v>
      </c>
      <c r="I257">
        <v>30</v>
      </c>
      <c r="J257" t="str">
        <f t="shared" si="97"/>
        <v>에너지너무많음</v>
      </c>
      <c r="K257" t="str">
        <f t="shared" ca="1" si="98"/>
        <v>cu</v>
      </c>
      <c r="L257" t="s">
        <v>402</v>
      </c>
      <c r="M257" t="s">
        <v>375</v>
      </c>
      <c r="N257">
        <v>5000</v>
      </c>
      <c r="O257">
        <v>281</v>
      </c>
      <c r="P257">
        <f t="shared" si="82"/>
        <v>281</v>
      </c>
      <c r="Q257" t="str">
        <f t="shared" ca="1" si="84"/>
        <v>cu</v>
      </c>
      <c r="R257" t="str">
        <f t="shared" si="85"/>
        <v>EN</v>
      </c>
      <c r="S257">
        <f t="shared" si="86"/>
        <v>30</v>
      </c>
      <c r="T257" t="str">
        <f t="shared" ca="1" si="87"/>
        <v>cu</v>
      </c>
      <c r="U257" t="str">
        <f t="shared" si="88"/>
        <v>GO</v>
      </c>
      <c r="V257">
        <f t="shared" si="89"/>
        <v>5000</v>
      </c>
      <c r="W25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X257" t="str">
        <f t="shared" ca="1" si="83"/>
        <v>{"num":9,"diff":16,"tp1":"cu","vl1":"EN","cn1":30,"tp2":"cu","vl2":"GO","cn2":5000,"key":281}</v>
      </c>
      <c r="Y257">
        <f t="shared" ca="1" si="91"/>
        <v>93</v>
      </c>
      <c r="Z257">
        <f t="shared" ca="1" si="92"/>
        <v>21102</v>
      </c>
      <c r="AA257">
        <f t="shared" ca="1" si="93"/>
        <v>0</v>
      </c>
      <c r="AB25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AC257">
        <f t="shared" ca="1" si="95"/>
        <v>0</v>
      </c>
    </row>
    <row r="258" spans="1:29">
      <c r="A258">
        <f t="shared" si="101"/>
        <v>9</v>
      </c>
      <c r="B258" t="str">
        <f>VLOOKUP(A258,BossBattleTable!$A:$C,MATCH(BossBattleTable!$C$1,BossBattleTable!$A$1:$C$1,0),0)</f>
        <v>LowPolyCyc</v>
      </c>
      <c r="C258">
        <f t="shared" ref="C258:C321" ca="1" si="102">IF(A258&lt;&gt;OFFSET(A258,-1,0),1,OFFSET(C258,-1,0)+1)</f>
        <v>17</v>
      </c>
      <c r="D258">
        <f t="shared" si="99"/>
        <v>9</v>
      </c>
      <c r="E258">
        <f t="shared" ca="1" si="100"/>
        <v>17</v>
      </c>
      <c r="F258" t="str">
        <f t="shared" ca="1" si="96"/>
        <v>it</v>
      </c>
      <c r="G258" t="s">
        <v>412</v>
      </c>
      <c r="H258" t="s">
        <v>415</v>
      </c>
      <c r="I258">
        <v>1</v>
      </c>
      <c r="J258" t="str">
        <f t="shared" si="97"/>
        <v/>
      </c>
      <c r="K258" t="str">
        <f t="shared" ca="1" si="98"/>
        <v/>
      </c>
      <c r="O258">
        <v>321</v>
      </c>
      <c r="P258">
        <f t="shared" si="82"/>
        <v>321</v>
      </c>
      <c r="Q258" t="str">
        <f t="shared" ca="1" si="84"/>
        <v>it</v>
      </c>
      <c r="R258" t="str">
        <f t="shared" si="85"/>
        <v>Equip000001</v>
      </c>
      <c r="S258">
        <f t="shared" si="86"/>
        <v>1</v>
      </c>
      <c r="T258" t="str">
        <f t="shared" ca="1" si="87"/>
        <v/>
      </c>
      <c r="U258" t="str">
        <f t="shared" si="88"/>
        <v/>
      </c>
      <c r="V258" t="str">
        <f t="shared" si="89"/>
        <v/>
      </c>
      <c r="W25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X258" t="str">
        <f t="shared" ca="1" si="83"/>
        <v>{"num":9,"diff":17,"tp1":"it","vl1":"Equip000001","cn1":1,"key":321}</v>
      </c>
      <c r="Y258">
        <f t="shared" ca="1" si="91"/>
        <v>68</v>
      </c>
      <c r="Z258">
        <f t="shared" ca="1" si="92"/>
        <v>21171</v>
      </c>
      <c r="AA258">
        <f t="shared" ca="1" si="93"/>
        <v>0</v>
      </c>
      <c r="AB25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AC258">
        <f t="shared" ca="1" si="95"/>
        <v>0</v>
      </c>
    </row>
    <row r="259" spans="1:29">
      <c r="A259">
        <f t="shared" si="101"/>
        <v>9</v>
      </c>
      <c r="B259" t="str">
        <f>VLOOKUP(A259,BossBattleTable!$A:$C,MATCH(BossBattleTable!$C$1,BossBattleTable!$A$1:$C$1,0),0)</f>
        <v>LowPolyCyc</v>
      </c>
      <c r="C259">
        <f t="shared" ca="1" si="102"/>
        <v>18</v>
      </c>
      <c r="D259">
        <f t="shared" si="99"/>
        <v>9</v>
      </c>
      <c r="E259">
        <f t="shared" ca="1" si="100"/>
        <v>18</v>
      </c>
      <c r="F259" t="str">
        <f t="shared" ca="1" si="96"/>
        <v>cu</v>
      </c>
      <c r="G259" t="s">
        <v>402</v>
      </c>
      <c r="H259" t="s">
        <v>108</v>
      </c>
      <c r="I259">
        <v>5</v>
      </c>
      <c r="J259" t="str">
        <f t="shared" si="97"/>
        <v/>
      </c>
      <c r="K259" t="str">
        <f t="shared" ca="1" si="98"/>
        <v/>
      </c>
      <c r="O259">
        <v>438</v>
      </c>
      <c r="P259">
        <f t="shared" ref="P259:P322" si="103">O259</f>
        <v>438</v>
      </c>
      <c r="Q259" t="str">
        <f t="shared" ca="1" si="84"/>
        <v>cu</v>
      </c>
      <c r="R259" t="str">
        <f t="shared" si="85"/>
        <v>DI</v>
      </c>
      <c r="S259">
        <f t="shared" si="86"/>
        <v>5</v>
      </c>
      <c r="T259" t="str">
        <f t="shared" ca="1" si="87"/>
        <v/>
      </c>
      <c r="U259" t="str">
        <f t="shared" si="88"/>
        <v/>
      </c>
      <c r="V259" t="str">
        <f t="shared" si="89"/>
        <v/>
      </c>
      <c r="W25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X259" t="str">
        <f t="shared" ref="X259:X322" ca="1" si="104">"{"""&amp;D$1&amp;""":"&amp;D259
&amp;","""&amp;E$1&amp;""":"&amp;E259
&amp;","""&amp;F$1&amp;""":"""&amp;F259&amp;""""
&amp;","""&amp;H$1&amp;""":"""&amp;H259&amp;""""
&amp;","""&amp;I$1&amp;""":"&amp;I259
&amp;IF(LEN(K259)=0,"",","""&amp;K$1&amp;""":"""&amp;K259&amp;"""")
&amp;IF(LEN(M259)=0,"",","""&amp;M$1&amp;""":"""&amp;M259&amp;"""")
&amp;IF(LEN(N259)=0,"",","""&amp;N$1&amp;""":"&amp;N259)
&amp;","""&amp;O$1&amp;""":"&amp;O259&amp;"}"</f>
        <v>{"num":9,"diff":18,"tp1":"cu","vl1":"DI","cn1":5,"key":438}</v>
      </c>
      <c r="Y259">
        <f t="shared" ca="1" si="91"/>
        <v>59</v>
      </c>
      <c r="Z259">
        <f t="shared" ca="1" si="92"/>
        <v>21231</v>
      </c>
      <c r="AA259">
        <f t="shared" ca="1" si="93"/>
        <v>0</v>
      </c>
      <c r="AB25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AC259">
        <f t="shared" ca="1" si="95"/>
        <v>0</v>
      </c>
    </row>
    <row r="260" spans="1:29">
      <c r="A260">
        <f t="shared" si="101"/>
        <v>9</v>
      </c>
      <c r="B260" t="str">
        <f>VLOOKUP(A260,BossBattleTable!$A:$C,MATCH(BossBattleTable!$C$1,BossBattleTable!$A$1:$C$1,0),0)</f>
        <v>LowPolyCyc</v>
      </c>
      <c r="C260">
        <f t="shared" ca="1" si="102"/>
        <v>19</v>
      </c>
      <c r="D260">
        <f t="shared" si="99"/>
        <v>9</v>
      </c>
      <c r="E260">
        <f t="shared" ca="1" si="100"/>
        <v>19</v>
      </c>
      <c r="F260" t="str">
        <f t="shared" ca="1" si="96"/>
        <v>it</v>
      </c>
      <c r="G260" t="s">
        <v>412</v>
      </c>
      <c r="H260" t="s">
        <v>416</v>
      </c>
      <c r="I260">
        <v>1</v>
      </c>
      <c r="J260" t="str">
        <f t="shared" si="97"/>
        <v/>
      </c>
      <c r="K260" t="str">
        <f t="shared" ca="1" si="98"/>
        <v>it</v>
      </c>
      <c r="L260" t="s">
        <v>412</v>
      </c>
      <c r="M260" t="s">
        <v>417</v>
      </c>
      <c r="N260">
        <v>1</v>
      </c>
      <c r="O260">
        <v>230</v>
      </c>
      <c r="P260">
        <f t="shared" si="103"/>
        <v>230</v>
      </c>
      <c r="Q260" t="str">
        <f t="shared" ref="Q260:Q323" ca="1" si="105">IF(LEN(F260)=0,"",F260)</f>
        <v>it</v>
      </c>
      <c r="R260" t="str">
        <f t="shared" ref="R260:R323" si="106">IF(LEN(H260)=0,"",H260)</f>
        <v>Equip001001</v>
      </c>
      <c r="S260">
        <f t="shared" ref="S260:S323" si="107">IF(LEN(I260)=0,"",I260)</f>
        <v>1</v>
      </c>
      <c r="T260" t="str">
        <f t="shared" ref="T260:T323" ca="1" si="108">IF(LEN(K260)=0,"",K260)</f>
        <v>it</v>
      </c>
      <c r="U260" t="str">
        <f t="shared" ref="U260:U323" si="109">IF(LEN(M260)=0,"",M260)</f>
        <v>Equip002001</v>
      </c>
      <c r="V260">
        <f t="shared" ref="V260:V323" si="110">IF(LEN(N260)=0,"",N260)</f>
        <v>1</v>
      </c>
      <c r="W260" t="str">
        <f t="shared" ref="W260:W323" ca="1" si="111">IF(ROW()=2,X260,OFFSET(W260,-1,0)&amp;IF(LEN(X260)=0,"",","&amp;X260))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X260" t="str">
        <f t="shared" ca="1" si="104"/>
        <v>{"num":9,"diff":19,"tp1":"it","vl1":"Equip001001","cn1":1,"tp2":"it","vl2":"Equip002001","cn2":1,"key":230}</v>
      </c>
      <c r="Y260">
        <f t="shared" ref="Y260:Y323" ca="1" si="112">LEN(X260)</f>
        <v>107</v>
      </c>
      <c r="Z260">
        <f t="shared" ref="Z260:Z323" ca="1" si="113">IF(ROW()=2,Y260,
IF(OFFSET(Z260,-1,0)+Y260+1&gt;32767,Y260+1,OFFSET(Z260,-1,0)+Y260+1))</f>
        <v>21339</v>
      </c>
      <c r="AA260">
        <f t="shared" ref="AA260:AA323" ca="1" si="114">IF(ROW()=2,AC260,OFFSET(AA260,-1,0)+AC260)</f>
        <v>0</v>
      </c>
      <c r="AB260" t="str">
        <f t="shared" ref="AB260:AB323" ca="1" si="115">IF(ROW()=2,X260,
IF(OFFSET(Z260,-1,0)+Y260+1&gt;32767,","&amp;X260,OFFSET(AB260,-1,0)&amp;IF(LEN(X260)=0,"",","&amp;X260)))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AC260">
        <f t="shared" ref="AC260:AC323" ca="1" si="116">IF(Z260&gt;OFFSET(Z260,1,0),1,0)</f>
        <v>0</v>
      </c>
    </row>
    <row r="261" spans="1:29">
      <c r="A261">
        <f t="shared" si="101"/>
        <v>9</v>
      </c>
      <c r="B261" t="str">
        <f>VLOOKUP(A261,BossBattleTable!$A:$C,MATCH(BossBattleTable!$C$1,BossBattleTable!$A$1:$C$1,0),0)</f>
        <v>LowPolyCyc</v>
      </c>
      <c r="C261">
        <f t="shared" ca="1" si="102"/>
        <v>20</v>
      </c>
      <c r="D261">
        <f t="shared" si="99"/>
        <v>9</v>
      </c>
      <c r="E261">
        <f t="shared" ca="1" si="100"/>
        <v>20</v>
      </c>
      <c r="F261" t="str">
        <f t="shared" ca="1" si="96"/>
        <v>cu</v>
      </c>
      <c r="G261" t="s">
        <v>402</v>
      </c>
      <c r="H261" t="s">
        <v>191</v>
      </c>
      <c r="I261">
        <v>30</v>
      </c>
      <c r="J261" t="str">
        <f t="shared" si="97"/>
        <v>에너지너무많음</v>
      </c>
      <c r="K261" t="str">
        <f t="shared" ca="1" si="98"/>
        <v>cu</v>
      </c>
      <c r="L261" t="s">
        <v>402</v>
      </c>
      <c r="M261" t="s">
        <v>375</v>
      </c>
      <c r="N261">
        <v>5000</v>
      </c>
      <c r="O261">
        <v>669</v>
      </c>
      <c r="P261">
        <f t="shared" si="103"/>
        <v>669</v>
      </c>
      <c r="Q261" t="str">
        <f t="shared" ca="1" si="105"/>
        <v>cu</v>
      </c>
      <c r="R261" t="str">
        <f t="shared" si="106"/>
        <v>EN</v>
      </c>
      <c r="S261">
        <f t="shared" si="107"/>
        <v>30</v>
      </c>
      <c r="T261" t="str">
        <f t="shared" ca="1" si="108"/>
        <v>cu</v>
      </c>
      <c r="U261" t="str">
        <f t="shared" si="109"/>
        <v>GO</v>
      </c>
      <c r="V261">
        <f t="shared" si="110"/>
        <v>5000</v>
      </c>
      <c r="W26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X261" t="str">
        <f t="shared" ca="1" si="104"/>
        <v>{"num":9,"diff":20,"tp1":"cu","vl1":"EN","cn1":30,"tp2":"cu","vl2":"GO","cn2":5000,"key":669}</v>
      </c>
      <c r="Y261">
        <f t="shared" ca="1" si="112"/>
        <v>93</v>
      </c>
      <c r="Z261">
        <f t="shared" ca="1" si="113"/>
        <v>21433</v>
      </c>
      <c r="AA261">
        <f t="shared" ca="1" si="114"/>
        <v>0</v>
      </c>
      <c r="AB26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AC261">
        <f t="shared" ca="1" si="116"/>
        <v>0</v>
      </c>
    </row>
    <row r="262" spans="1:29">
      <c r="A262">
        <f t="shared" si="101"/>
        <v>9</v>
      </c>
      <c r="B262" t="str">
        <f>VLOOKUP(A262,BossBattleTable!$A:$C,MATCH(BossBattleTable!$C$1,BossBattleTable!$A$1:$C$1,0),0)</f>
        <v>LowPolyCyc</v>
      </c>
      <c r="C262">
        <f t="shared" ca="1" si="102"/>
        <v>21</v>
      </c>
      <c r="D262">
        <f t="shared" si="99"/>
        <v>9</v>
      </c>
      <c r="E262">
        <f t="shared" ca="1" si="100"/>
        <v>21</v>
      </c>
      <c r="F262" t="str">
        <f t="shared" ref="F262:F325" ca="1" si="117">IF(ISBLANK(G262),"",
VLOOKUP(G262,OFFSET(INDIRECT("$A:$B"),0,MATCH(G$1&amp;"_Verify",INDIRECT("$1:$1"),0)-1),2,0)
)</f>
        <v>it</v>
      </c>
      <c r="G262" t="s">
        <v>412</v>
      </c>
      <c r="H262" t="s">
        <v>415</v>
      </c>
      <c r="I262">
        <v>1</v>
      </c>
      <c r="J262" t="str">
        <f t="shared" ref="J262:J325" si="118">IF(G262="장비1상자",
  IF(OR(H262&gt;3,I262&gt;5),"장비이상",""),
IF(H262="GO",
  IF(I262&lt;100,"골드이상",""),
IF(H262="EN",
  IF(I262&gt;29,"에너지너무많음",
  IF(I262&gt;9,"에너지다소많음","")),"")))</f>
        <v/>
      </c>
      <c r="K262" t="str">
        <f t="shared" ref="K262:K325" ca="1" si="119">IF(ISBLANK(L262),"",
VLOOKUP(L262,OFFSET(INDIRECT("$A:$B"),0,MATCH(L$1&amp;"_Verify",INDIRECT("$1:$1"),0)-1),2,0)
)</f>
        <v/>
      </c>
      <c r="O262">
        <v>338</v>
      </c>
      <c r="P262">
        <f t="shared" si="103"/>
        <v>338</v>
      </c>
      <c r="Q262" t="str">
        <f t="shared" ca="1" si="105"/>
        <v>it</v>
      </c>
      <c r="R262" t="str">
        <f t="shared" si="106"/>
        <v>Equip000001</v>
      </c>
      <c r="S262">
        <f t="shared" si="107"/>
        <v>1</v>
      </c>
      <c r="T262" t="str">
        <f t="shared" ca="1" si="108"/>
        <v/>
      </c>
      <c r="U262" t="str">
        <f t="shared" si="109"/>
        <v/>
      </c>
      <c r="V262" t="str">
        <f t="shared" si="110"/>
        <v/>
      </c>
      <c r="W26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X262" t="str">
        <f t="shared" ca="1" si="104"/>
        <v>{"num":9,"diff":21,"tp1":"it","vl1":"Equip000001","cn1":1,"key":338}</v>
      </c>
      <c r="Y262">
        <f t="shared" ca="1" si="112"/>
        <v>68</v>
      </c>
      <c r="Z262">
        <f t="shared" ca="1" si="113"/>
        <v>21502</v>
      </c>
      <c r="AA262">
        <f t="shared" ca="1" si="114"/>
        <v>0</v>
      </c>
      <c r="AB26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AC262">
        <f t="shared" ca="1" si="116"/>
        <v>0</v>
      </c>
    </row>
    <row r="263" spans="1:29">
      <c r="A263">
        <f t="shared" si="101"/>
        <v>9</v>
      </c>
      <c r="B263" t="str">
        <f>VLOOKUP(A263,BossBattleTable!$A:$C,MATCH(BossBattleTable!$C$1,BossBattleTable!$A$1:$C$1,0),0)</f>
        <v>LowPolyCyc</v>
      </c>
      <c r="C263">
        <f t="shared" ca="1" si="102"/>
        <v>22</v>
      </c>
      <c r="D263">
        <f t="shared" si="99"/>
        <v>9</v>
      </c>
      <c r="E263">
        <f t="shared" ca="1" si="100"/>
        <v>22</v>
      </c>
      <c r="F263" t="str">
        <f t="shared" ca="1" si="117"/>
        <v>cu</v>
      </c>
      <c r="G263" t="s">
        <v>402</v>
      </c>
      <c r="H263" t="s">
        <v>108</v>
      </c>
      <c r="I263">
        <v>5</v>
      </c>
      <c r="J263" t="str">
        <f t="shared" si="118"/>
        <v/>
      </c>
      <c r="K263" t="str">
        <f t="shared" ca="1" si="119"/>
        <v/>
      </c>
      <c r="O263">
        <v>256</v>
      </c>
      <c r="P263">
        <f t="shared" si="103"/>
        <v>256</v>
      </c>
      <c r="Q263" t="str">
        <f t="shared" ca="1" si="105"/>
        <v>cu</v>
      </c>
      <c r="R263" t="str">
        <f t="shared" si="106"/>
        <v>DI</v>
      </c>
      <c r="S263">
        <f t="shared" si="107"/>
        <v>5</v>
      </c>
      <c r="T263" t="str">
        <f t="shared" ca="1" si="108"/>
        <v/>
      </c>
      <c r="U263" t="str">
        <f t="shared" si="109"/>
        <v/>
      </c>
      <c r="V263" t="str">
        <f t="shared" si="110"/>
        <v/>
      </c>
      <c r="W26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X263" t="str">
        <f t="shared" ca="1" si="104"/>
        <v>{"num":9,"diff":22,"tp1":"cu","vl1":"DI","cn1":5,"key":256}</v>
      </c>
      <c r="Y263">
        <f t="shared" ca="1" si="112"/>
        <v>59</v>
      </c>
      <c r="Z263">
        <f t="shared" ca="1" si="113"/>
        <v>21562</v>
      </c>
      <c r="AA263">
        <f t="shared" ca="1" si="114"/>
        <v>0</v>
      </c>
      <c r="AB26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AC263">
        <f t="shared" ca="1" si="116"/>
        <v>0</v>
      </c>
    </row>
    <row r="264" spans="1:29">
      <c r="A264">
        <f t="shared" si="101"/>
        <v>9</v>
      </c>
      <c r="B264" t="str">
        <f>VLOOKUP(A264,BossBattleTable!$A:$C,MATCH(BossBattleTable!$C$1,BossBattleTable!$A$1:$C$1,0),0)</f>
        <v>LowPolyCyc</v>
      </c>
      <c r="C264">
        <f t="shared" ca="1" si="102"/>
        <v>23</v>
      </c>
      <c r="D264">
        <f t="shared" si="99"/>
        <v>9</v>
      </c>
      <c r="E264">
        <f t="shared" ca="1" si="100"/>
        <v>23</v>
      </c>
      <c r="F264" t="str">
        <f t="shared" ca="1" si="117"/>
        <v>it</v>
      </c>
      <c r="G264" t="s">
        <v>412</v>
      </c>
      <c r="H264" t="s">
        <v>416</v>
      </c>
      <c r="I264">
        <v>1</v>
      </c>
      <c r="J264" t="str">
        <f t="shared" si="118"/>
        <v/>
      </c>
      <c r="K264" t="str">
        <f t="shared" ca="1" si="119"/>
        <v>it</v>
      </c>
      <c r="L264" t="s">
        <v>412</v>
      </c>
      <c r="M264" t="s">
        <v>417</v>
      </c>
      <c r="N264">
        <v>1</v>
      </c>
      <c r="O264">
        <v>695</v>
      </c>
      <c r="P264">
        <f t="shared" si="103"/>
        <v>695</v>
      </c>
      <c r="Q264" t="str">
        <f t="shared" ca="1" si="105"/>
        <v>it</v>
      </c>
      <c r="R264" t="str">
        <f t="shared" si="106"/>
        <v>Equip001001</v>
      </c>
      <c r="S264">
        <f t="shared" si="107"/>
        <v>1</v>
      </c>
      <c r="T264" t="str">
        <f t="shared" ca="1" si="108"/>
        <v>it</v>
      </c>
      <c r="U264" t="str">
        <f t="shared" si="109"/>
        <v>Equip002001</v>
      </c>
      <c r="V264">
        <f t="shared" si="110"/>
        <v>1</v>
      </c>
      <c r="W26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X264" t="str">
        <f t="shared" ca="1" si="104"/>
        <v>{"num":9,"diff":23,"tp1":"it","vl1":"Equip001001","cn1":1,"tp2":"it","vl2":"Equip002001","cn2":1,"key":695}</v>
      </c>
      <c r="Y264">
        <f t="shared" ca="1" si="112"/>
        <v>107</v>
      </c>
      <c r="Z264">
        <f t="shared" ca="1" si="113"/>
        <v>21670</v>
      </c>
      <c r="AA264">
        <f t="shared" ca="1" si="114"/>
        <v>0</v>
      </c>
      <c r="AB26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AC264">
        <f t="shared" ca="1" si="116"/>
        <v>0</v>
      </c>
    </row>
    <row r="265" spans="1:29">
      <c r="A265">
        <f t="shared" si="101"/>
        <v>9</v>
      </c>
      <c r="B265" t="str">
        <f>VLOOKUP(A265,BossBattleTable!$A:$C,MATCH(BossBattleTable!$C$1,BossBattleTable!$A$1:$C$1,0),0)</f>
        <v>LowPolyCyc</v>
      </c>
      <c r="C265">
        <f t="shared" ca="1" si="102"/>
        <v>24</v>
      </c>
      <c r="D265">
        <f t="shared" si="99"/>
        <v>9</v>
      </c>
      <c r="E265">
        <f t="shared" ca="1" si="100"/>
        <v>24</v>
      </c>
      <c r="F265" t="str">
        <f t="shared" ca="1" si="117"/>
        <v>cu</v>
      </c>
      <c r="G265" t="s">
        <v>402</v>
      </c>
      <c r="H265" t="s">
        <v>191</v>
      </c>
      <c r="I265">
        <v>30</v>
      </c>
      <c r="J265" t="str">
        <f t="shared" si="118"/>
        <v>에너지너무많음</v>
      </c>
      <c r="K265" t="str">
        <f t="shared" ca="1" si="119"/>
        <v>cu</v>
      </c>
      <c r="L265" t="s">
        <v>402</v>
      </c>
      <c r="M265" t="s">
        <v>375</v>
      </c>
      <c r="N265">
        <v>5000</v>
      </c>
      <c r="O265">
        <v>914</v>
      </c>
      <c r="P265">
        <f t="shared" si="103"/>
        <v>914</v>
      </c>
      <c r="Q265" t="str">
        <f t="shared" ca="1" si="105"/>
        <v>cu</v>
      </c>
      <c r="R265" t="str">
        <f t="shared" si="106"/>
        <v>EN</v>
      </c>
      <c r="S265">
        <f t="shared" si="107"/>
        <v>30</v>
      </c>
      <c r="T265" t="str">
        <f t="shared" ca="1" si="108"/>
        <v>cu</v>
      </c>
      <c r="U265" t="str">
        <f t="shared" si="109"/>
        <v>GO</v>
      </c>
      <c r="V265">
        <f t="shared" si="110"/>
        <v>5000</v>
      </c>
      <c r="W26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X265" t="str">
        <f t="shared" ca="1" si="104"/>
        <v>{"num":9,"diff":24,"tp1":"cu","vl1":"EN","cn1":30,"tp2":"cu","vl2":"GO","cn2":5000,"key":914}</v>
      </c>
      <c r="Y265">
        <f t="shared" ca="1" si="112"/>
        <v>93</v>
      </c>
      <c r="Z265">
        <f t="shared" ca="1" si="113"/>
        <v>21764</v>
      </c>
      <c r="AA265">
        <f t="shared" ca="1" si="114"/>
        <v>0</v>
      </c>
      <c r="AB26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AC265">
        <f t="shared" ca="1" si="116"/>
        <v>0</v>
      </c>
    </row>
    <row r="266" spans="1:29">
      <c r="A266">
        <f t="shared" si="101"/>
        <v>9</v>
      </c>
      <c r="B266" t="str">
        <f>VLOOKUP(A266,BossBattleTable!$A:$C,MATCH(BossBattleTable!$C$1,BossBattleTable!$A$1:$C$1,0),0)</f>
        <v>LowPolyCyc</v>
      </c>
      <c r="C266">
        <f t="shared" ca="1" si="102"/>
        <v>25</v>
      </c>
      <c r="D266">
        <f t="shared" si="99"/>
        <v>9</v>
      </c>
      <c r="E266">
        <f t="shared" ca="1" si="100"/>
        <v>25</v>
      </c>
      <c r="F266" t="str">
        <f t="shared" ca="1" si="117"/>
        <v>it</v>
      </c>
      <c r="G266" t="s">
        <v>412</v>
      </c>
      <c r="H266" t="s">
        <v>415</v>
      </c>
      <c r="I266">
        <v>1</v>
      </c>
      <c r="J266" t="str">
        <f t="shared" si="118"/>
        <v/>
      </c>
      <c r="K266" t="str">
        <f t="shared" ca="1" si="119"/>
        <v/>
      </c>
      <c r="O266">
        <v>250</v>
      </c>
      <c r="P266">
        <f t="shared" si="103"/>
        <v>250</v>
      </c>
      <c r="Q266" t="str">
        <f t="shared" ca="1" si="105"/>
        <v>it</v>
      </c>
      <c r="R266" t="str">
        <f t="shared" si="106"/>
        <v>Equip000001</v>
      </c>
      <c r="S266">
        <f t="shared" si="107"/>
        <v>1</v>
      </c>
      <c r="T266" t="str">
        <f t="shared" ca="1" si="108"/>
        <v/>
      </c>
      <c r="U266" t="str">
        <f t="shared" si="109"/>
        <v/>
      </c>
      <c r="V266" t="str">
        <f t="shared" si="110"/>
        <v/>
      </c>
      <c r="W26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X266" t="str">
        <f t="shared" ca="1" si="104"/>
        <v>{"num":9,"diff":25,"tp1":"it","vl1":"Equip000001","cn1":1,"key":250}</v>
      </c>
      <c r="Y266">
        <f t="shared" ca="1" si="112"/>
        <v>68</v>
      </c>
      <c r="Z266">
        <f t="shared" ca="1" si="113"/>
        <v>21833</v>
      </c>
      <c r="AA266">
        <f t="shared" ca="1" si="114"/>
        <v>0</v>
      </c>
      <c r="AB26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AC266">
        <f t="shared" ca="1" si="116"/>
        <v>0</v>
      </c>
    </row>
    <row r="267" spans="1:29">
      <c r="A267">
        <f t="shared" si="101"/>
        <v>9</v>
      </c>
      <c r="B267" t="str">
        <f>VLOOKUP(A267,BossBattleTable!$A:$C,MATCH(BossBattleTable!$C$1,BossBattleTable!$A$1:$C$1,0),0)</f>
        <v>LowPolyCyc</v>
      </c>
      <c r="C267">
        <f t="shared" ca="1" si="102"/>
        <v>26</v>
      </c>
      <c r="D267">
        <f t="shared" si="99"/>
        <v>9</v>
      </c>
      <c r="E267">
        <f t="shared" ca="1" si="100"/>
        <v>26</v>
      </c>
      <c r="F267" t="str">
        <f t="shared" ca="1" si="117"/>
        <v>cu</v>
      </c>
      <c r="G267" t="s">
        <v>402</v>
      </c>
      <c r="H267" t="s">
        <v>108</v>
      </c>
      <c r="I267">
        <v>5</v>
      </c>
      <c r="J267" t="str">
        <f t="shared" si="118"/>
        <v/>
      </c>
      <c r="K267" t="str">
        <f t="shared" ca="1" si="119"/>
        <v/>
      </c>
      <c r="O267">
        <v>359</v>
      </c>
      <c r="P267">
        <f t="shared" si="103"/>
        <v>359</v>
      </c>
      <c r="Q267" t="str">
        <f t="shared" ca="1" si="105"/>
        <v>cu</v>
      </c>
      <c r="R267" t="str">
        <f t="shared" si="106"/>
        <v>DI</v>
      </c>
      <c r="S267">
        <f t="shared" si="107"/>
        <v>5</v>
      </c>
      <c r="T267" t="str">
        <f t="shared" ca="1" si="108"/>
        <v/>
      </c>
      <c r="U267" t="str">
        <f t="shared" si="109"/>
        <v/>
      </c>
      <c r="V267" t="str">
        <f t="shared" si="110"/>
        <v/>
      </c>
      <c r="W26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X267" t="str">
        <f t="shared" ca="1" si="104"/>
        <v>{"num":9,"diff":26,"tp1":"cu","vl1":"DI","cn1":5,"key":359}</v>
      </c>
      <c r="Y267">
        <f t="shared" ca="1" si="112"/>
        <v>59</v>
      </c>
      <c r="Z267">
        <f t="shared" ca="1" si="113"/>
        <v>21893</v>
      </c>
      <c r="AA267">
        <f t="shared" ca="1" si="114"/>
        <v>0</v>
      </c>
      <c r="AB26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AC267">
        <f t="shared" ca="1" si="116"/>
        <v>0</v>
      </c>
    </row>
    <row r="268" spans="1:29">
      <c r="A268">
        <f t="shared" si="101"/>
        <v>9</v>
      </c>
      <c r="B268" t="str">
        <f>VLOOKUP(A268,BossBattleTable!$A:$C,MATCH(BossBattleTable!$C$1,BossBattleTable!$A$1:$C$1,0),0)</f>
        <v>LowPolyCyc</v>
      </c>
      <c r="C268">
        <f t="shared" ca="1" si="102"/>
        <v>27</v>
      </c>
      <c r="D268">
        <f t="shared" si="99"/>
        <v>9</v>
      </c>
      <c r="E268">
        <f t="shared" ca="1" si="100"/>
        <v>27</v>
      </c>
      <c r="F268" t="str">
        <f t="shared" ca="1" si="117"/>
        <v>it</v>
      </c>
      <c r="G268" t="s">
        <v>412</v>
      </c>
      <c r="H268" t="s">
        <v>416</v>
      </c>
      <c r="I268">
        <v>1</v>
      </c>
      <c r="J268" t="str">
        <f t="shared" si="118"/>
        <v/>
      </c>
      <c r="K268" t="str">
        <f t="shared" ca="1" si="119"/>
        <v>it</v>
      </c>
      <c r="L268" t="s">
        <v>412</v>
      </c>
      <c r="M268" t="s">
        <v>417</v>
      </c>
      <c r="N268">
        <v>1</v>
      </c>
      <c r="O268">
        <v>982</v>
      </c>
      <c r="P268">
        <f t="shared" si="103"/>
        <v>982</v>
      </c>
      <c r="Q268" t="str">
        <f t="shared" ca="1" si="105"/>
        <v>it</v>
      </c>
      <c r="R268" t="str">
        <f t="shared" si="106"/>
        <v>Equip001001</v>
      </c>
      <c r="S268">
        <f t="shared" si="107"/>
        <v>1</v>
      </c>
      <c r="T268" t="str">
        <f t="shared" ca="1" si="108"/>
        <v>it</v>
      </c>
      <c r="U268" t="str">
        <f t="shared" si="109"/>
        <v>Equip002001</v>
      </c>
      <c r="V268">
        <f t="shared" si="110"/>
        <v>1</v>
      </c>
      <c r="W26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X268" t="str">
        <f t="shared" ca="1" si="104"/>
        <v>{"num":9,"diff":27,"tp1":"it","vl1":"Equip001001","cn1":1,"tp2":"it","vl2":"Equip002001","cn2":1,"key":982}</v>
      </c>
      <c r="Y268">
        <f t="shared" ca="1" si="112"/>
        <v>107</v>
      </c>
      <c r="Z268">
        <f t="shared" ca="1" si="113"/>
        <v>22001</v>
      </c>
      <c r="AA268">
        <f t="shared" ca="1" si="114"/>
        <v>0</v>
      </c>
      <c r="AB26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AC268">
        <f t="shared" ca="1" si="116"/>
        <v>0</v>
      </c>
    </row>
    <row r="269" spans="1:29">
      <c r="A269">
        <f t="shared" si="101"/>
        <v>9</v>
      </c>
      <c r="B269" t="str">
        <f>VLOOKUP(A269,BossBattleTable!$A:$C,MATCH(BossBattleTable!$C$1,BossBattleTable!$A$1:$C$1,0),0)</f>
        <v>LowPolyCyc</v>
      </c>
      <c r="C269">
        <f t="shared" ca="1" si="102"/>
        <v>28</v>
      </c>
      <c r="D269">
        <f t="shared" si="99"/>
        <v>9</v>
      </c>
      <c r="E269">
        <f t="shared" ca="1" si="100"/>
        <v>28</v>
      </c>
      <c r="F269" t="str">
        <f t="shared" ca="1" si="117"/>
        <v>cu</v>
      </c>
      <c r="G269" t="s">
        <v>402</v>
      </c>
      <c r="H269" t="s">
        <v>191</v>
      </c>
      <c r="I269">
        <v>30</v>
      </c>
      <c r="J269" t="str">
        <f t="shared" si="118"/>
        <v>에너지너무많음</v>
      </c>
      <c r="K269" t="str">
        <f t="shared" ca="1" si="119"/>
        <v>cu</v>
      </c>
      <c r="L269" t="s">
        <v>402</v>
      </c>
      <c r="M269" t="s">
        <v>375</v>
      </c>
      <c r="N269">
        <v>5000</v>
      </c>
      <c r="O269">
        <v>112</v>
      </c>
      <c r="P269">
        <f t="shared" si="103"/>
        <v>112</v>
      </c>
      <c r="Q269" t="str">
        <f t="shared" ca="1" si="105"/>
        <v>cu</v>
      </c>
      <c r="R269" t="str">
        <f t="shared" si="106"/>
        <v>EN</v>
      </c>
      <c r="S269">
        <f t="shared" si="107"/>
        <v>30</v>
      </c>
      <c r="T269" t="str">
        <f t="shared" ca="1" si="108"/>
        <v>cu</v>
      </c>
      <c r="U269" t="str">
        <f t="shared" si="109"/>
        <v>GO</v>
      </c>
      <c r="V269">
        <f t="shared" si="110"/>
        <v>5000</v>
      </c>
      <c r="W26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X269" t="str">
        <f t="shared" ca="1" si="104"/>
        <v>{"num":9,"diff":28,"tp1":"cu","vl1":"EN","cn1":30,"tp2":"cu","vl2":"GO","cn2":5000,"key":112}</v>
      </c>
      <c r="Y269">
        <f t="shared" ca="1" si="112"/>
        <v>93</v>
      </c>
      <c r="Z269">
        <f t="shared" ca="1" si="113"/>
        <v>22095</v>
      </c>
      <c r="AA269">
        <f t="shared" ca="1" si="114"/>
        <v>0</v>
      </c>
      <c r="AB26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AC269">
        <f t="shared" ca="1" si="116"/>
        <v>0</v>
      </c>
    </row>
    <row r="270" spans="1:29">
      <c r="A270">
        <f t="shared" si="101"/>
        <v>9</v>
      </c>
      <c r="B270" t="str">
        <f>VLOOKUP(A270,BossBattleTable!$A:$C,MATCH(BossBattleTable!$C$1,BossBattleTable!$A$1:$C$1,0),0)</f>
        <v>LowPolyCyc</v>
      </c>
      <c r="C270">
        <f t="shared" ca="1" si="102"/>
        <v>29</v>
      </c>
      <c r="D270">
        <f t="shared" si="99"/>
        <v>9</v>
      </c>
      <c r="E270">
        <f t="shared" ca="1" si="100"/>
        <v>29</v>
      </c>
      <c r="F270" t="str">
        <f t="shared" ca="1" si="117"/>
        <v>it</v>
      </c>
      <c r="G270" t="s">
        <v>412</v>
      </c>
      <c r="H270" t="s">
        <v>415</v>
      </c>
      <c r="I270">
        <v>1</v>
      </c>
      <c r="J270" t="str">
        <f t="shared" si="118"/>
        <v/>
      </c>
      <c r="K270" t="str">
        <f t="shared" ca="1" si="119"/>
        <v/>
      </c>
      <c r="O270">
        <v>241</v>
      </c>
      <c r="P270">
        <f t="shared" si="103"/>
        <v>241</v>
      </c>
      <c r="Q270" t="str">
        <f t="shared" ca="1" si="105"/>
        <v>it</v>
      </c>
      <c r="R270" t="str">
        <f t="shared" si="106"/>
        <v>Equip000001</v>
      </c>
      <c r="S270">
        <f t="shared" si="107"/>
        <v>1</v>
      </c>
      <c r="T270" t="str">
        <f t="shared" ca="1" si="108"/>
        <v/>
      </c>
      <c r="U270" t="str">
        <f t="shared" si="109"/>
        <v/>
      </c>
      <c r="V270" t="str">
        <f t="shared" si="110"/>
        <v/>
      </c>
      <c r="W27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X270" t="str">
        <f t="shared" ca="1" si="104"/>
        <v>{"num":9,"diff":29,"tp1":"it","vl1":"Equip000001","cn1":1,"key":241}</v>
      </c>
      <c r="Y270">
        <f t="shared" ca="1" si="112"/>
        <v>68</v>
      </c>
      <c r="Z270">
        <f t="shared" ca="1" si="113"/>
        <v>22164</v>
      </c>
      <c r="AA270">
        <f t="shared" ca="1" si="114"/>
        <v>0</v>
      </c>
      <c r="AB27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AC270">
        <f t="shared" ca="1" si="116"/>
        <v>0</v>
      </c>
    </row>
    <row r="271" spans="1:29">
      <c r="A271">
        <f t="shared" si="101"/>
        <v>9</v>
      </c>
      <c r="B271" t="str">
        <f>VLOOKUP(A271,BossBattleTable!$A:$C,MATCH(BossBattleTable!$C$1,BossBattleTable!$A$1:$C$1,0),0)</f>
        <v>LowPolyCyc</v>
      </c>
      <c r="C271">
        <f t="shared" ca="1" si="102"/>
        <v>30</v>
      </c>
      <c r="D271">
        <f t="shared" si="99"/>
        <v>9</v>
      </c>
      <c r="E271">
        <f t="shared" ca="1" si="100"/>
        <v>30</v>
      </c>
      <c r="F271" t="str">
        <f t="shared" ca="1" si="117"/>
        <v>cu</v>
      </c>
      <c r="G271" t="s">
        <v>402</v>
      </c>
      <c r="H271" t="s">
        <v>108</v>
      </c>
      <c r="I271">
        <v>5</v>
      </c>
      <c r="J271" t="str">
        <f t="shared" si="118"/>
        <v/>
      </c>
      <c r="K271" t="str">
        <f t="shared" ca="1" si="119"/>
        <v/>
      </c>
      <c r="O271">
        <v>340</v>
      </c>
      <c r="P271">
        <f t="shared" si="103"/>
        <v>340</v>
      </c>
      <c r="Q271" t="str">
        <f t="shared" ca="1" si="105"/>
        <v>cu</v>
      </c>
      <c r="R271" t="str">
        <f t="shared" si="106"/>
        <v>DI</v>
      </c>
      <c r="S271">
        <f t="shared" si="107"/>
        <v>5</v>
      </c>
      <c r="T271" t="str">
        <f t="shared" ca="1" si="108"/>
        <v/>
      </c>
      <c r="U271" t="str">
        <f t="shared" si="109"/>
        <v/>
      </c>
      <c r="V271" t="str">
        <f t="shared" si="110"/>
        <v/>
      </c>
      <c r="W27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X271" t="str">
        <f t="shared" ca="1" si="104"/>
        <v>{"num":9,"diff":30,"tp1":"cu","vl1":"DI","cn1":5,"key":340}</v>
      </c>
      <c r="Y271">
        <f t="shared" ca="1" si="112"/>
        <v>59</v>
      </c>
      <c r="Z271">
        <f t="shared" ca="1" si="113"/>
        <v>22224</v>
      </c>
      <c r="AA271">
        <f t="shared" ca="1" si="114"/>
        <v>0</v>
      </c>
      <c r="AB27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AC271">
        <f t="shared" ca="1" si="116"/>
        <v>0</v>
      </c>
    </row>
    <row r="272" spans="1:29">
      <c r="A272">
        <f t="shared" si="101"/>
        <v>10</v>
      </c>
      <c r="B272" t="str">
        <f>VLOOKUP(A272,BossBattleTable!$A:$C,MATCH(BossBattleTable!$C$1,BossBattleTable!$A$1:$C$1,0),0)</f>
        <v>Zippermouth_Green</v>
      </c>
      <c r="C272">
        <f t="shared" ca="1" si="102"/>
        <v>1</v>
      </c>
      <c r="D272">
        <f t="shared" si="99"/>
        <v>10</v>
      </c>
      <c r="E272">
        <f t="shared" ca="1" si="100"/>
        <v>1</v>
      </c>
      <c r="F272" t="str">
        <f t="shared" ca="1" si="117"/>
        <v>it</v>
      </c>
      <c r="G272" t="s">
        <v>412</v>
      </c>
      <c r="H272" t="s">
        <v>416</v>
      </c>
      <c r="I272">
        <v>1</v>
      </c>
      <c r="J272" t="str">
        <f t="shared" si="118"/>
        <v/>
      </c>
      <c r="K272" t="str">
        <f t="shared" ca="1" si="119"/>
        <v>it</v>
      </c>
      <c r="L272" t="s">
        <v>412</v>
      </c>
      <c r="M272" t="s">
        <v>417</v>
      </c>
      <c r="N272">
        <v>1</v>
      </c>
      <c r="O272">
        <v>447</v>
      </c>
      <c r="P272">
        <f t="shared" si="103"/>
        <v>447</v>
      </c>
      <c r="Q272" t="str">
        <f t="shared" ca="1" si="105"/>
        <v>it</v>
      </c>
      <c r="R272" t="str">
        <f t="shared" si="106"/>
        <v>Equip001001</v>
      </c>
      <c r="S272">
        <f t="shared" si="107"/>
        <v>1</v>
      </c>
      <c r="T272" t="str">
        <f t="shared" ca="1" si="108"/>
        <v>it</v>
      </c>
      <c r="U272" t="str">
        <f t="shared" si="109"/>
        <v>Equip002001</v>
      </c>
      <c r="V272">
        <f t="shared" si="110"/>
        <v>1</v>
      </c>
      <c r="W27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X272" t="str">
        <f t="shared" ca="1" si="104"/>
        <v>{"num":10,"diff":1,"tp1":"it","vl1":"Equip001001","cn1":1,"tp2":"it","vl2":"Equip002001","cn2":1,"key":447}</v>
      </c>
      <c r="Y272">
        <f t="shared" ca="1" si="112"/>
        <v>107</v>
      </c>
      <c r="Z272">
        <f t="shared" ca="1" si="113"/>
        <v>22332</v>
      </c>
      <c r="AA272">
        <f t="shared" ca="1" si="114"/>
        <v>0</v>
      </c>
      <c r="AB27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AC272">
        <f t="shared" ca="1" si="116"/>
        <v>0</v>
      </c>
    </row>
    <row r="273" spans="1:29">
      <c r="A273">
        <f t="shared" si="101"/>
        <v>10</v>
      </c>
      <c r="B273" t="str">
        <f>VLOOKUP(A273,BossBattleTable!$A:$C,MATCH(BossBattleTable!$C$1,BossBattleTable!$A$1:$C$1,0),0)</f>
        <v>Zippermouth_Green</v>
      </c>
      <c r="C273">
        <f t="shared" ca="1" si="102"/>
        <v>2</v>
      </c>
      <c r="D273">
        <f t="shared" si="99"/>
        <v>10</v>
      </c>
      <c r="E273">
        <f t="shared" ca="1" si="100"/>
        <v>2</v>
      </c>
      <c r="F273" t="str">
        <f t="shared" ca="1" si="117"/>
        <v>cu</v>
      </c>
      <c r="G273" t="s">
        <v>402</v>
      </c>
      <c r="H273" t="s">
        <v>191</v>
      </c>
      <c r="I273">
        <v>30</v>
      </c>
      <c r="J273" t="str">
        <f t="shared" si="118"/>
        <v>에너지너무많음</v>
      </c>
      <c r="K273" t="str">
        <f t="shared" ca="1" si="119"/>
        <v>cu</v>
      </c>
      <c r="L273" t="s">
        <v>402</v>
      </c>
      <c r="M273" t="s">
        <v>375</v>
      </c>
      <c r="N273">
        <v>5000</v>
      </c>
      <c r="O273">
        <v>450</v>
      </c>
      <c r="P273">
        <f t="shared" si="103"/>
        <v>450</v>
      </c>
      <c r="Q273" t="str">
        <f t="shared" ca="1" si="105"/>
        <v>cu</v>
      </c>
      <c r="R273" t="str">
        <f t="shared" si="106"/>
        <v>EN</v>
      </c>
      <c r="S273">
        <f t="shared" si="107"/>
        <v>30</v>
      </c>
      <c r="T273" t="str">
        <f t="shared" ca="1" si="108"/>
        <v>cu</v>
      </c>
      <c r="U273" t="str">
        <f t="shared" si="109"/>
        <v>GO</v>
      </c>
      <c r="V273">
        <f t="shared" si="110"/>
        <v>5000</v>
      </c>
      <c r="W27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X273" t="str">
        <f t="shared" ca="1" si="104"/>
        <v>{"num":10,"diff":2,"tp1":"cu","vl1":"EN","cn1":30,"tp2":"cu","vl2":"GO","cn2":5000,"key":450}</v>
      </c>
      <c r="Y273">
        <f t="shared" ca="1" si="112"/>
        <v>93</v>
      </c>
      <c r="Z273">
        <f t="shared" ca="1" si="113"/>
        <v>22426</v>
      </c>
      <c r="AA273">
        <f t="shared" ca="1" si="114"/>
        <v>0</v>
      </c>
      <c r="AB27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AC273">
        <f t="shared" ca="1" si="116"/>
        <v>0</v>
      </c>
    </row>
    <row r="274" spans="1:29">
      <c r="A274">
        <f t="shared" si="101"/>
        <v>10</v>
      </c>
      <c r="B274" t="str">
        <f>VLOOKUP(A274,BossBattleTable!$A:$C,MATCH(BossBattleTable!$C$1,BossBattleTable!$A$1:$C$1,0),0)</f>
        <v>Zippermouth_Green</v>
      </c>
      <c r="C274">
        <f t="shared" ca="1" si="102"/>
        <v>3</v>
      </c>
      <c r="D274">
        <f t="shared" si="99"/>
        <v>10</v>
      </c>
      <c r="E274">
        <f t="shared" ca="1" si="100"/>
        <v>3</v>
      </c>
      <c r="F274" t="str">
        <f t="shared" ca="1" si="117"/>
        <v>it</v>
      </c>
      <c r="G274" t="s">
        <v>412</v>
      </c>
      <c r="H274" t="s">
        <v>415</v>
      </c>
      <c r="I274">
        <v>1</v>
      </c>
      <c r="J274" t="str">
        <f t="shared" si="118"/>
        <v/>
      </c>
      <c r="K274" t="str">
        <f t="shared" ca="1" si="119"/>
        <v/>
      </c>
      <c r="O274">
        <v>433</v>
      </c>
      <c r="P274">
        <f t="shared" si="103"/>
        <v>433</v>
      </c>
      <c r="Q274" t="str">
        <f t="shared" ca="1" si="105"/>
        <v>it</v>
      </c>
      <c r="R274" t="str">
        <f t="shared" si="106"/>
        <v>Equip000001</v>
      </c>
      <c r="S274">
        <f t="shared" si="107"/>
        <v>1</v>
      </c>
      <c r="T274" t="str">
        <f t="shared" ca="1" si="108"/>
        <v/>
      </c>
      <c r="U274" t="str">
        <f t="shared" si="109"/>
        <v/>
      </c>
      <c r="V274" t="str">
        <f t="shared" si="110"/>
        <v/>
      </c>
      <c r="W27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X274" t="str">
        <f t="shared" ca="1" si="104"/>
        <v>{"num":10,"diff":3,"tp1":"it","vl1":"Equip000001","cn1":1,"key":433}</v>
      </c>
      <c r="Y274">
        <f t="shared" ca="1" si="112"/>
        <v>68</v>
      </c>
      <c r="Z274">
        <f t="shared" ca="1" si="113"/>
        <v>22495</v>
      </c>
      <c r="AA274">
        <f t="shared" ca="1" si="114"/>
        <v>0</v>
      </c>
      <c r="AB27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AC274">
        <f t="shared" ca="1" si="116"/>
        <v>0</v>
      </c>
    </row>
    <row r="275" spans="1:29">
      <c r="A275">
        <f t="shared" si="101"/>
        <v>10</v>
      </c>
      <c r="B275" t="str">
        <f>VLOOKUP(A275,BossBattleTable!$A:$C,MATCH(BossBattleTable!$C$1,BossBattleTable!$A$1:$C$1,0),0)</f>
        <v>Zippermouth_Green</v>
      </c>
      <c r="C275">
        <f t="shared" ca="1" si="102"/>
        <v>4</v>
      </c>
      <c r="D275">
        <f t="shared" si="99"/>
        <v>10</v>
      </c>
      <c r="E275">
        <f t="shared" ca="1" si="100"/>
        <v>4</v>
      </c>
      <c r="F275" t="str">
        <f t="shared" ca="1" si="117"/>
        <v>cu</v>
      </c>
      <c r="G275" t="s">
        <v>402</v>
      </c>
      <c r="H275" t="s">
        <v>108</v>
      </c>
      <c r="I275">
        <v>5</v>
      </c>
      <c r="J275" t="str">
        <f t="shared" si="118"/>
        <v/>
      </c>
      <c r="K275" t="str">
        <f t="shared" ca="1" si="119"/>
        <v/>
      </c>
      <c r="O275">
        <v>788</v>
      </c>
      <c r="P275">
        <f t="shared" si="103"/>
        <v>788</v>
      </c>
      <c r="Q275" t="str">
        <f t="shared" ca="1" si="105"/>
        <v>cu</v>
      </c>
      <c r="R275" t="str">
        <f t="shared" si="106"/>
        <v>DI</v>
      </c>
      <c r="S275">
        <f t="shared" si="107"/>
        <v>5</v>
      </c>
      <c r="T275" t="str">
        <f t="shared" ca="1" si="108"/>
        <v/>
      </c>
      <c r="U275" t="str">
        <f t="shared" si="109"/>
        <v/>
      </c>
      <c r="V275" t="str">
        <f t="shared" si="110"/>
        <v/>
      </c>
      <c r="W27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X275" t="str">
        <f t="shared" ca="1" si="104"/>
        <v>{"num":10,"diff":4,"tp1":"cu","vl1":"DI","cn1":5,"key":788}</v>
      </c>
      <c r="Y275">
        <f t="shared" ca="1" si="112"/>
        <v>59</v>
      </c>
      <c r="Z275">
        <f t="shared" ca="1" si="113"/>
        <v>22555</v>
      </c>
      <c r="AA275">
        <f t="shared" ca="1" si="114"/>
        <v>0</v>
      </c>
      <c r="AB27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AC275">
        <f t="shared" ca="1" si="116"/>
        <v>0</v>
      </c>
    </row>
    <row r="276" spans="1:29">
      <c r="A276">
        <f t="shared" si="101"/>
        <v>10</v>
      </c>
      <c r="B276" t="str">
        <f>VLOOKUP(A276,BossBattleTable!$A:$C,MATCH(BossBattleTable!$C$1,BossBattleTable!$A$1:$C$1,0),0)</f>
        <v>Zippermouth_Green</v>
      </c>
      <c r="C276">
        <f t="shared" ca="1" si="102"/>
        <v>5</v>
      </c>
      <c r="D276">
        <f t="shared" si="99"/>
        <v>10</v>
      </c>
      <c r="E276">
        <f t="shared" ca="1" si="100"/>
        <v>5</v>
      </c>
      <c r="F276" t="str">
        <f t="shared" ca="1" si="117"/>
        <v>it</v>
      </c>
      <c r="G276" t="s">
        <v>412</v>
      </c>
      <c r="H276" t="s">
        <v>416</v>
      </c>
      <c r="I276">
        <v>1</v>
      </c>
      <c r="J276" t="str">
        <f t="shared" si="118"/>
        <v/>
      </c>
      <c r="K276" t="str">
        <f t="shared" ca="1" si="119"/>
        <v>it</v>
      </c>
      <c r="L276" t="s">
        <v>412</v>
      </c>
      <c r="M276" t="s">
        <v>417</v>
      </c>
      <c r="N276">
        <v>1</v>
      </c>
      <c r="O276">
        <v>317</v>
      </c>
      <c r="P276">
        <f t="shared" si="103"/>
        <v>317</v>
      </c>
      <c r="Q276" t="str">
        <f t="shared" ca="1" si="105"/>
        <v>it</v>
      </c>
      <c r="R276" t="str">
        <f t="shared" si="106"/>
        <v>Equip001001</v>
      </c>
      <c r="S276">
        <f t="shared" si="107"/>
        <v>1</v>
      </c>
      <c r="T276" t="str">
        <f t="shared" ca="1" si="108"/>
        <v>it</v>
      </c>
      <c r="U276" t="str">
        <f t="shared" si="109"/>
        <v>Equip002001</v>
      </c>
      <c r="V276">
        <f t="shared" si="110"/>
        <v>1</v>
      </c>
      <c r="W27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X276" t="str">
        <f t="shared" ca="1" si="104"/>
        <v>{"num":10,"diff":5,"tp1":"it","vl1":"Equip001001","cn1":1,"tp2":"it","vl2":"Equip002001","cn2":1,"key":317}</v>
      </c>
      <c r="Y276">
        <f t="shared" ca="1" si="112"/>
        <v>107</v>
      </c>
      <c r="Z276">
        <f t="shared" ca="1" si="113"/>
        <v>22663</v>
      </c>
      <c r="AA276">
        <f t="shared" ca="1" si="114"/>
        <v>0</v>
      </c>
      <c r="AB27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AC276">
        <f t="shared" ca="1" si="116"/>
        <v>0</v>
      </c>
    </row>
    <row r="277" spans="1:29">
      <c r="A277">
        <f t="shared" si="101"/>
        <v>10</v>
      </c>
      <c r="B277" t="str">
        <f>VLOOKUP(A277,BossBattleTable!$A:$C,MATCH(BossBattleTable!$C$1,BossBattleTable!$A$1:$C$1,0),0)</f>
        <v>Zippermouth_Green</v>
      </c>
      <c r="C277">
        <f t="shared" ca="1" si="102"/>
        <v>6</v>
      </c>
      <c r="D277">
        <f t="shared" si="99"/>
        <v>10</v>
      </c>
      <c r="E277">
        <f t="shared" ca="1" si="100"/>
        <v>6</v>
      </c>
      <c r="F277" t="str">
        <f t="shared" ca="1" si="117"/>
        <v>cu</v>
      </c>
      <c r="G277" t="s">
        <v>402</v>
      </c>
      <c r="H277" t="s">
        <v>191</v>
      </c>
      <c r="I277">
        <v>30</v>
      </c>
      <c r="J277" t="str">
        <f t="shared" si="118"/>
        <v>에너지너무많음</v>
      </c>
      <c r="K277" t="str">
        <f t="shared" ca="1" si="119"/>
        <v>cu</v>
      </c>
      <c r="L277" t="s">
        <v>402</v>
      </c>
      <c r="M277" t="s">
        <v>375</v>
      </c>
      <c r="N277">
        <v>5000</v>
      </c>
      <c r="O277">
        <v>900</v>
      </c>
      <c r="P277">
        <f t="shared" si="103"/>
        <v>900</v>
      </c>
      <c r="Q277" t="str">
        <f t="shared" ca="1" si="105"/>
        <v>cu</v>
      </c>
      <c r="R277" t="str">
        <f t="shared" si="106"/>
        <v>EN</v>
      </c>
      <c r="S277">
        <f t="shared" si="107"/>
        <v>30</v>
      </c>
      <c r="T277" t="str">
        <f t="shared" ca="1" si="108"/>
        <v>cu</v>
      </c>
      <c r="U277" t="str">
        <f t="shared" si="109"/>
        <v>GO</v>
      </c>
      <c r="V277">
        <f t="shared" si="110"/>
        <v>5000</v>
      </c>
      <c r="W27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X277" t="str">
        <f t="shared" ca="1" si="104"/>
        <v>{"num":10,"diff":6,"tp1":"cu","vl1":"EN","cn1":30,"tp2":"cu","vl2":"GO","cn2":5000,"key":900}</v>
      </c>
      <c r="Y277">
        <f t="shared" ca="1" si="112"/>
        <v>93</v>
      </c>
      <c r="Z277">
        <f t="shared" ca="1" si="113"/>
        <v>22757</v>
      </c>
      <c r="AA277">
        <f t="shared" ca="1" si="114"/>
        <v>0</v>
      </c>
      <c r="AB27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AC277">
        <f t="shared" ca="1" si="116"/>
        <v>0</v>
      </c>
    </row>
    <row r="278" spans="1:29">
      <c r="A278">
        <f t="shared" si="101"/>
        <v>10</v>
      </c>
      <c r="B278" t="str">
        <f>VLOOKUP(A278,BossBattleTable!$A:$C,MATCH(BossBattleTable!$C$1,BossBattleTable!$A$1:$C$1,0),0)</f>
        <v>Zippermouth_Green</v>
      </c>
      <c r="C278">
        <f t="shared" ca="1" si="102"/>
        <v>7</v>
      </c>
      <c r="D278">
        <f t="shared" si="99"/>
        <v>10</v>
      </c>
      <c r="E278">
        <f t="shared" ca="1" si="100"/>
        <v>7</v>
      </c>
      <c r="F278" t="str">
        <f t="shared" ca="1" si="117"/>
        <v>it</v>
      </c>
      <c r="G278" t="s">
        <v>412</v>
      </c>
      <c r="H278" t="s">
        <v>415</v>
      </c>
      <c r="I278">
        <v>1</v>
      </c>
      <c r="J278" t="str">
        <f t="shared" si="118"/>
        <v/>
      </c>
      <c r="K278" t="str">
        <f t="shared" ca="1" si="119"/>
        <v/>
      </c>
      <c r="O278">
        <v>963</v>
      </c>
      <c r="P278">
        <f t="shared" si="103"/>
        <v>963</v>
      </c>
      <c r="Q278" t="str">
        <f t="shared" ca="1" si="105"/>
        <v>it</v>
      </c>
      <c r="R278" t="str">
        <f t="shared" si="106"/>
        <v>Equip000001</v>
      </c>
      <c r="S278">
        <f t="shared" si="107"/>
        <v>1</v>
      </c>
      <c r="T278" t="str">
        <f t="shared" ca="1" si="108"/>
        <v/>
      </c>
      <c r="U278" t="str">
        <f t="shared" si="109"/>
        <v/>
      </c>
      <c r="V278" t="str">
        <f t="shared" si="110"/>
        <v/>
      </c>
      <c r="W27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X278" t="str">
        <f t="shared" ca="1" si="104"/>
        <v>{"num":10,"diff":7,"tp1":"it","vl1":"Equip000001","cn1":1,"key":963}</v>
      </c>
      <c r="Y278">
        <f t="shared" ca="1" si="112"/>
        <v>68</v>
      </c>
      <c r="Z278">
        <f t="shared" ca="1" si="113"/>
        <v>22826</v>
      </c>
      <c r="AA278">
        <f t="shared" ca="1" si="114"/>
        <v>0</v>
      </c>
      <c r="AB27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AC278">
        <f t="shared" ca="1" si="116"/>
        <v>0</v>
      </c>
    </row>
    <row r="279" spans="1:29">
      <c r="A279">
        <f t="shared" si="101"/>
        <v>10</v>
      </c>
      <c r="B279" t="str">
        <f>VLOOKUP(A279,BossBattleTable!$A:$C,MATCH(BossBattleTable!$C$1,BossBattleTable!$A$1:$C$1,0),0)</f>
        <v>Zippermouth_Green</v>
      </c>
      <c r="C279">
        <f t="shared" ca="1" si="102"/>
        <v>8</v>
      </c>
      <c r="D279">
        <f t="shared" si="99"/>
        <v>10</v>
      </c>
      <c r="E279">
        <f t="shared" ca="1" si="100"/>
        <v>8</v>
      </c>
      <c r="F279" t="str">
        <f t="shared" ca="1" si="117"/>
        <v>cu</v>
      </c>
      <c r="G279" t="s">
        <v>402</v>
      </c>
      <c r="H279" t="s">
        <v>108</v>
      </c>
      <c r="I279">
        <v>5</v>
      </c>
      <c r="J279" t="str">
        <f t="shared" si="118"/>
        <v/>
      </c>
      <c r="K279" t="str">
        <f t="shared" ca="1" si="119"/>
        <v/>
      </c>
      <c r="O279">
        <v>892</v>
      </c>
      <c r="P279">
        <f t="shared" si="103"/>
        <v>892</v>
      </c>
      <c r="Q279" t="str">
        <f t="shared" ca="1" si="105"/>
        <v>cu</v>
      </c>
      <c r="R279" t="str">
        <f t="shared" si="106"/>
        <v>DI</v>
      </c>
      <c r="S279">
        <f t="shared" si="107"/>
        <v>5</v>
      </c>
      <c r="T279" t="str">
        <f t="shared" ca="1" si="108"/>
        <v/>
      </c>
      <c r="U279" t="str">
        <f t="shared" si="109"/>
        <v/>
      </c>
      <c r="V279" t="str">
        <f t="shared" si="110"/>
        <v/>
      </c>
      <c r="W27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X279" t="str">
        <f t="shared" ca="1" si="104"/>
        <v>{"num":10,"diff":8,"tp1":"cu","vl1":"DI","cn1":5,"key":892}</v>
      </c>
      <c r="Y279">
        <f t="shared" ca="1" si="112"/>
        <v>59</v>
      </c>
      <c r="Z279">
        <f t="shared" ca="1" si="113"/>
        <v>22886</v>
      </c>
      <c r="AA279">
        <f t="shared" ca="1" si="114"/>
        <v>0</v>
      </c>
      <c r="AB27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AC279">
        <f t="shared" ca="1" si="116"/>
        <v>0</v>
      </c>
    </row>
    <row r="280" spans="1:29">
      <c r="A280">
        <f t="shared" si="101"/>
        <v>10</v>
      </c>
      <c r="B280" t="str">
        <f>VLOOKUP(A280,BossBattleTable!$A:$C,MATCH(BossBattleTable!$C$1,BossBattleTable!$A$1:$C$1,0),0)</f>
        <v>Zippermouth_Green</v>
      </c>
      <c r="C280">
        <f t="shared" ca="1" si="102"/>
        <v>9</v>
      </c>
      <c r="D280">
        <f t="shared" si="99"/>
        <v>10</v>
      </c>
      <c r="E280">
        <f t="shared" ca="1" si="100"/>
        <v>9</v>
      </c>
      <c r="F280" t="str">
        <f t="shared" ca="1" si="117"/>
        <v>it</v>
      </c>
      <c r="G280" t="s">
        <v>412</v>
      </c>
      <c r="H280" t="s">
        <v>416</v>
      </c>
      <c r="I280">
        <v>1</v>
      </c>
      <c r="J280" t="str">
        <f t="shared" si="118"/>
        <v/>
      </c>
      <c r="K280" t="str">
        <f t="shared" ca="1" si="119"/>
        <v>it</v>
      </c>
      <c r="L280" t="s">
        <v>412</v>
      </c>
      <c r="M280" t="s">
        <v>417</v>
      </c>
      <c r="N280">
        <v>1</v>
      </c>
      <c r="O280">
        <v>357</v>
      </c>
      <c r="P280">
        <f t="shared" si="103"/>
        <v>357</v>
      </c>
      <c r="Q280" t="str">
        <f t="shared" ca="1" si="105"/>
        <v>it</v>
      </c>
      <c r="R280" t="str">
        <f t="shared" si="106"/>
        <v>Equip001001</v>
      </c>
      <c r="S280">
        <f t="shared" si="107"/>
        <v>1</v>
      </c>
      <c r="T280" t="str">
        <f t="shared" ca="1" si="108"/>
        <v>it</v>
      </c>
      <c r="U280" t="str">
        <f t="shared" si="109"/>
        <v>Equip002001</v>
      </c>
      <c r="V280">
        <f t="shared" si="110"/>
        <v>1</v>
      </c>
      <c r="W28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X280" t="str">
        <f t="shared" ca="1" si="104"/>
        <v>{"num":10,"diff":9,"tp1":"it","vl1":"Equip001001","cn1":1,"tp2":"it","vl2":"Equip002001","cn2":1,"key":357}</v>
      </c>
      <c r="Y280">
        <f t="shared" ca="1" si="112"/>
        <v>107</v>
      </c>
      <c r="Z280">
        <f t="shared" ca="1" si="113"/>
        <v>22994</v>
      </c>
      <c r="AA280">
        <f t="shared" ca="1" si="114"/>
        <v>0</v>
      </c>
      <c r="AB28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AC280">
        <f t="shared" ca="1" si="116"/>
        <v>0</v>
      </c>
    </row>
    <row r="281" spans="1:29">
      <c r="A281">
        <f t="shared" si="101"/>
        <v>10</v>
      </c>
      <c r="B281" t="str">
        <f>VLOOKUP(A281,BossBattleTable!$A:$C,MATCH(BossBattleTable!$C$1,BossBattleTable!$A$1:$C$1,0),0)</f>
        <v>Zippermouth_Green</v>
      </c>
      <c r="C281">
        <f t="shared" ca="1" si="102"/>
        <v>10</v>
      </c>
      <c r="D281">
        <f t="shared" si="99"/>
        <v>10</v>
      </c>
      <c r="E281">
        <f t="shared" ca="1" si="100"/>
        <v>10</v>
      </c>
      <c r="F281" t="str">
        <f t="shared" ca="1" si="117"/>
        <v>cu</v>
      </c>
      <c r="G281" t="s">
        <v>402</v>
      </c>
      <c r="H281" t="s">
        <v>191</v>
      </c>
      <c r="I281">
        <v>30</v>
      </c>
      <c r="J281" t="str">
        <f t="shared" si="118"/>
        <v>에너지너무많음</v>
      </c>
      <c r="K281" t="str">
        <f t="shared" ca="1" si="119"/>
        <v>cu</v>
      </c>
      <c r="L281" t="s">
        <v>402</v>
      </c>
      <c r="M281" t="s">
        <v>375</v>
      </c>
      <c r="N281">
        <v>5000</v>
      </c>
      <c r="O281">
        <v>157</v>
      </c>
      <c r="P281">
        <f t="shared" si="103"/>
        <v>157</v>
      </c>
      <c r="Q281" t="str">
        <f t="shared" ca="1" si="105"/>
        <v>cu</v>
      </c>
      <c r="R281" t="str">
        <f t="shared" si="106"/>
        <v>EN</v>
      </c>
      <c r="S281">
        <f t="shared" si="107"/>
        <v>30</v>
      </c>
      <c r="T281" t="str">
        <f t="shared" ca="1" si="108"/>
        <v>cu</v>
      </c>
      <c r="U281" t="str">
        <f t="shared" si="109"/>
        <v>GO</v>
      </c>
      <c r="V281">
        <f t="shared" si="110"/>
        <v>5000</v>
      </c>
      <c r="W28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X281" t="str">
        <f t="shared" ca="1" si="104"/>
        <v>{"num":10,"diff":10,"tp1":"cu","vl1":"EN","cn1":30,"tp2":"cu","vl2":"GO","cn2":5000,"key":157}</v>
      </c>
      <c r="Y281">
        <f t="shared" ca="1" si="112"/>
        <v>94</v>
      </c>
      <c r="Z281">
        <f t="shared" ca="1" si="113"/>
        <v>23089</v>
      </c>
      <c r="AA281">
        <f t="shared" ca="1" si="114"/>
        <v>0</v>
      </c>
      <c r="AB28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AC281">
        <f t="shared" ca="1" si="116"/>
        <v>0</v>
      </c>
    </row>
    <row r="282" spans="1:29">
      <c r="A282">
        <f t="shared" si="101"/>
        <v>10</v>
      </c>
      <c r="B282" t="str">
        <f>VLOOKUP(A282,BossBattleTable!$A:$C,MATCH(BossBattleTable!$C$1,BossBattleTable!$A$1:$C$1,0),0)</f>
        <v>Zippermouth_Green</v>
      </c>
      <c r="C282">
        <f t="shared" ca="1" si="102"/>
        <v>11</v>
      </c>
      <c r="D282">
        <f t="shared" si="99"/>
        <v>10</v>
      </c>
      <c r="E282">
        <f t="shared" ca="1" si="100"/>
        <v>11</v>
      </c>
      <c r="F282" t="str">
        <f t="shared" ca="1" si="117"/>
        <v>it</v>
      </c>
      <c r="G282" t="s">
        <v>412</v>
      </c>
      <c r="H282" t="s">
        <v>415</v>
      </c>
      <c r="I282">
        <v>1</v>
      </c>
      <c r="J282" t="str">
        <f t="shared" si="118"/>
        <v/>
      </c>
      <c r="K282" t="str">
        <f t="shared" ca="1" si="119"/>
        <v/>
      </c>
      <c r="O282">
        <v>484</v>
      </c>
      <c r="P282">
        <f t="shared" si="103"/>
        <v>484</v>
      </c>
      <c r="Q282" t="str">
        <f t="shared" ca="1" si="105"/>
        <v>it</v>
      </c>
      <c r="R282" t="str">
        <f t="shared" si="106"/>
        <v>Equip000001</v>
      </c>
      <c r="S282">
        <f t="shared" si="107"/>
        <v>1</v>
      </c>
      <c r="T282" t="str">
        <f t="shared" ca="1" si="108"/>
        <v/>
      </c>
      <c r="U282" t="str">
        <f t="shared" si="109"/>
        <v/>
      </c>
      <c r="V282" t="str">
        <f t="shared" si="110"/>
        <v/>
      </c>
      <c r="W28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X282" t="str">
        <f t="shared" ca="1" si="104"/>
        <v>{"num":10,"diff":11,"tp1":"it","vl1":"Equip000001","cn1":1,"key":484}</v>
      </c>
      <c r="Y282">
        <f t="shared" ca="1" si="112"/>
        <v>69</v>
      </c>
      <c r="Z282">
        <f t="shared" ca="1" si="113"/>
        <v>23159</v>
      </c>
      <c r="AA282">
        <f t="shared" ca="1" si="114"/>
        <v>0</v>
      </c>
      <c r="AB28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AC282">
        <f t="shared" ca="1" si="116"/>
        <v>0</v>
      </c>
    </row>
    <row r="283" spans="1:29">
      <c r="A283">
        <f t="shared" si="101"/>
        <v>10</v>
      </c>
      <c r="B283" t="str">
        <f>VLOOKUP(A283,BossBattleTable!$A:$C,MATCH(BossBattleTable!$C$1,BossBattleTable!$A$1:$C$1,0),0)</f>
        <v>Zippermouth_Green</v>
      </c>
      <c r="C283">
        <f t="shared" ca="1" si="102"/>
        <v>12</v>
      </c>
      <c r="D283">
        <f t="shared" si="99"/>
        <v>10</v>
      </c>
      <c r="E283">
        <f t="shared" ca="1" si="100"/>
        <v>12</v>
      </c>
      <c r="F283" t="str">
        <f t="shared" ca="1" si="117"/>
        <v>cu</v>
      </c>
      <c r="G283" t="s">
        <v>402</v>
      </c>
      <c r="H283" t="s">
        <v>108</v>
      </c>
      <c r="I283">
        <v>5</v>
      </c>
      <c r="J283" t="str">
        <f t="shared" si="118"/>
        <v/>
      </c>
      <c r="K283" t="str">
        <f t="shared" ca="1" si="119"/>
        <v/>
      </c>
      <c r="O283">
        <v>990</v>
      </c>
      <c r="P283">
        <f t="shared" si="103"/>
        <v>990</v>
      </c>
      <c r="Q283" t="str">
        <f t="shared" ca="1" si="105"/>
        <v>cu</v>
      </c>
      <c r="R283" t="str">
        <f t="shared" si="106"/>
        <v>DI</v>
      </c>
      <c r="S283">
        <f t="shared" si="107"/>
        <v>5</v>
      </c>
      <c r="T283" t="str">
        <f t="shared" ca="1" si="108"/>
        <v/>
      </c>
      <c r="U283" t="str">
        <f t="shared" si="109"/>
        <v/>
      </c>
      <c r="V283" t="str">
        <f t="shared" si="110"/>
        <v/>
      </c>
      <c r="W28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X283" t="str">
        <f t="shared" ca="1" si="104"/>
        <v>{"num":10,"diff":12,"tp1":"cu","vl1":"DI","cn1":5,"key":990}</v>
      </c>
      <c r="Y283">
        <f t="shared" ca="1" si="112"/>
        <v>60</v>
      </c>
      <c r="Z283">
        <f t="shared" ca="1" si="113"/>
        <v>23220</v>
      </c>
      <c r="AA283">
        <f t="shared" ca="1" si="114"/>
        <v>0</v>
      </c>
      <c r="AB28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AC283">
        <f t="shared" ca="1" si="116"/>
        <v>0</v>
      </c>
    </row>
    <row r="284" spans="1:29">
      <c r="A284">
        <f t="shared" si="101"/>
        <v>10</v>
      </c>
      <c r="B284" t="str">
        <f>VLOOKUP(A284,BossBattleTable!$A:$C,MATCH(BossBattleTable!$C$1,BossBattleTable!$A$1:$C$1,0),0)</f>
        <v>Zippermouth_Green</v>
      </c>
      <c r="C284">
        <f t="shared" ca="1" si="102"/>
        <v>13</v>
      </c>
      <c r="D284">
        <f t="shared" si="99"/>
        <v>10</v>
      </c>
      <c r="E284">
        <f t="shared" ca="1" si="100"/>
        <v>13</v>
      </c>
      <c r="F284" t="str">
        <f t="shared" ca="1" si="117"/>
        <v>it</v>
      </c>
      <c r="G284" t="s">
        <v>412</v>
      </c>
      <c r="H284" t="s">
        <v>416</v>
      </c>
      <c r="I284">
        <v>1</v>
      </c>
      <c r="J284" t="str">
        <f t="shared" si="118"/>
        <v/>
      </c>
      <c r="K284" t="str">
        <f t="shared" ca="1" si="119"/>
        <v>it</v>
      </c>
      <c r="L284" t="s">
        <v>412</v>
      </c>
      <c r="M284" t="s">
        <v>417</v>
      </c>
      <c r="N284">
        <v>1</v>
      </c>
      <c r="O284">
        <v>915</v>
      </c>
      <c r="P284">
        <f t="shared" si="103"/>
        <v>915</v>
      </c>
      <c r="Q284" t="str">
        <f t="shared" ca="1" si="105"/>
        <v>it</v>
      </c>
      <c r="R284" t="str">
        <f t="shared" si="106"/>
        <v>Equip001001</v>
      </c>
      <c r="S284">
        <f t="shared" si="107"/>
        <v>1</v>
      </c>
      <c r="T284" t="str">
        <f t="shared" ca="1" si="108"/>
        <v>it</v>
      </c>
      <c r="U284" t="str">
        <f t="shared" si="109"/>
        <v>Equip002001</v>
      </c>
      <c r="V284">
        <f t="shared" si="110"/>
        <v>1</v>
      </c>
      <c r="W28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X284" t="str">
        <f t="shared" ca="1" si="104"/>
        <v>{"num":10,"diff":13,"tp1":"it","vl1":"Equip001001","cn1":1,"tp2":"it","vl2":"Equip002001","cn2":1,"key":915}</v>
      </c>
      <c r="Y284">
        <f t="shared" ca="1" si="112"/>
        <v>108</v>
      </c>
      <c r="Z284">
        <f t="shared" ca="1" si="113"/>
        <v>23329</v>
      </c>
      <c r="AA284">
        <f t="shared" ca="1" si="114"/>
        <v>0</v>
      </c>
      <c r="AB28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AC284">
        <f t="shared" ca="1" si="116"/>
        <v>0</v>
      </c>
    </row>
    <row r="285" spans="1:29">
      <c r="A285">
        <f t="shared" si="101"/>
        <v>10</v>
      </c>
      <c r="B285" t="str">
        <f>VLOOKUP(A285,BossBattleTable!$A:$C,MATCH(BossBattleTable!$C$1,BossBattleTable!$A$1:$C$1,0),0)</f>
        <v>Zippermouth_Green</v>
      </c>
      <c r="C285">
        <f t="shared" ca="1" si="102"/>
        <v>14</v>
      </c>
      <c r="D285">
        <f t="shared" si="99"/>
        <v>10</v>
      </c>
      <c r="E285">
        <f t="shared" ca="1" si="100"/>
        <v>14</v>
      </c>
      <c r="F285" t="str">
        <f t="shared" ca="1" si="117"/>
        <v>cu</v>
      </c>
      <c r="G285" t="s">
        <v>402</v>
      </c>
      <c r="H285" t="s">
        <v>191</v>
      </c>
      <c r="I285">
        <v>30</v>
      </c>
      <c r="J285" t="str">
        <f t="shared" si="118"/>
        <v>에너지너무많음</v>
      </c>
      <c r="K285" t="str">
        <f t="shared" ca="1" si="119"/>
        <v>cu</v>
      </c>
      <c r="L285" t="s">
        <v>402</v>
      </c>
      <c r="M285" t="s">
        <v>375</v>
      </c>
      <c r="N285">
        <v>5000</v>
      </c>
      <c r="O285">
        <v>164</v>
      </c>
      <c r="P285">
        <f t="shared" si="103"/>
        <v>164</v>
      </c>
      <c r="Q285" t="str">
        <f t="shared" ca="1" si="105"/>
        <v>cu</v>
      </c>
      <c r="R285" t="str">
        <f t="shared" si="106"/>
        <v>EN</v>
      </c>
      <c r="S285">
        <f t="shared" si="107"/>
        <v>30</v>
      </c>
      <c r="T285" t="str">
        <f t="shared" ca="1" si="108"/>
        <v>cu</v>
      </c>
      <c r="U285" t="str">
        <f t="shared" si="109"/>
        <v>GO</v>
      </c>
      <c r="V285">
        <f t="shared" si="110"/>
        <v>5000</v>
      </c>
      <c r="W28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X285" t="str">
        <f t="shared" ca="1" si="104"/>
        <v>{"num":10,"diff":14,"tp1":"cu","vl1":"EN","cn1":30,"tp2":"cu","vl2":"GO","cn2":5000,"key":164}</v>
      </c>
      <c r="Y285">
        <f t="shared" ca="1" si="112"/>
        <v>94</v>
      </c>
      <c r="Z285">
        <f t="shared" ca="1" si="113"/>
        <v>23424</v>
      </c>
      <c r="AA285">
        <f t="shared" ca="1" si="114"/>
        <v>0</v>
      </c>
      <c r="AB28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AC285">
        <f t="shared" ca="1" si="116"/>
        <v>0</v>
      </c>
    </row>
    <row r="286" spans="1:29">
      <c r="A286">
        <f t="shared" si="101"/>
        <v>10</v>
      </c>
      <c r="B286" t="str">
        <f>VLOOKUP(A286,BossBattleTable!$A:$C,MATCH(BossBattleTable!$C$1,BossBattleTable!$A$1:$C$1,0),0)</f>
        <v>Zippermouth_Green</v>
      </c>
      <c r="C286">
        <f t="shared" ca="1" si="102"/>
        <v>15</v>
      </c>
      <c r="D286">
        <f t="shared" si="99"/>
        <v>10</v>
      </c>
      <c r="E286">
        <f t="shared" ca="1" si="100"/>
        <v>15</v>
      </c>
      <c r="F286" t="str">
        <f t="shared" ca="1" si="117"/>
        <v>it</v>
      </c>
      <c r="G286" t="s">
        <v>412</v>
      </c>
      <c r="H286" t="s">
        <v>415</v>
      </c>
      <c r="I286">
        <v>1</v>
      </c>
      <c r="J286" t="str">
        <f t="shared" si="118"/>
        <v/>
      </c>
      <c r="K286" t="str">
        <f t="shared" ca="1" si="119"/>
        <v/>
      </c>
      <c r="O286">
        <v>569</v>
      </c>
      <c r="P286">
        <f t="shared" si="103"/>
        <v>569</v>
      </c>
      <c r="Q286" t="str">
        <f t="shared" ca="1" si="105"/>
        <v>it</v>
      </c>
      <c r="R286" t="str">
        <f t="shared" si="106"/>
        <v>Equip000001</v>
      </c>
      <c r="S286">
        <f t="shared" si="107"/>
        <v>1</v>
      </c>
      <c r="T286" t="str">
        <f t="shared" ca="1" si="108"/>
        <v/>
      </c>
      <c r="U286" t="str">
        <f t="shared" si="109"/>
        <v/>
      </c>
      <c r="V286" t="str">
        <f t="shared" si="110"/>
        <v/>
      </c>
      <c r="W28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X286" t="str">
        <f t="shared" ca="1" si="104"/>
        <v>{"num":10,"diff":15,"tp1":"it","vl1":"Equip000001","cn1":1,"key":569}</v>
      </c>
      <c r="Y286">
        <f t="shared" ca="1" si="112"/>
        <v>69</v>
      </c>
      <c r="Z286">
        <f t="shared" ca="1" si="113"/>
        <v>23494</v>
      </c>
      <c r="AA286">
        <f t="shared" ca="1" si="114"/>
        <v>0</v>
      </c>
      <c r="AB28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AC286">
        <f t="shared" ca="1" si="116"/>
        <v>0</v>
      </c>
    </row>
    <row r="287" spans="1:29">
      <c r="A287">
        <f t="shared" si="101"/>
        <v>10</v>
      </c>
      <c r="B287" t="str">
        <f>VLOOKUP(A287,BossBattleTable!$A:$C,MATCH(BossBattleTable!$C$1,BossBattleTable!$A$1:$C$1,0),0)</f>
        <v>Zippermouth_Green</v>
      </c>
      <c r="C287">
        <f t="shared" ca="1" si="102"/>
        <v>16</v>
      </c>
      <c r="D287">
        <f t="shared" si="99"/>
        <v>10</v>
      </c>
      <c r="E287">
        <f t="shared" ca="1" si="100"/>
        <v>16</v>
      </c>
      <c r="F287" t="str">
        <f t="shared" ca="1" si="117"/>
        <v>cu</v>
      </c>
      <c r="G287" t="s">
        <v>402</v>
      </c>
      <c r="H287" t="s">
        <v>108</v>
      </c>
      <c r="I287">
        <v>5</v>
      </c>
      <c r="J287" t="str">
        <f t="shared" si="118"/>
        <v/>
      </c>
      <c r="K287" t="str">
        <f t="shared" ca="1" si="119"/>
        <v/>
      </c>
      <c r="O287">
        <v>258</v>
      </c>
      <c r="P287">
        <f t="shared" si="103"/>
        <v>258</v>
      </c>
      <c r="Q287" t="str">
        <f t="shared" ca="1" si="105"/>
        <v>cu</v>
      </c>
      <c r="R287" t="str">
        <f t="shared" si="106"/>
        <v>DI</v>
      </c>
      <c r="S287">
        <f t="shared" si="107"/>
        <v>5</v>
      </c>
      <c r="T287" t="str">
        <f t="shared" ca="1" si="108"/>
        <v/>
      </c>
      <c r="U287" t="str">
        <f t="shared" si="109"/>
        <v/>
      </c>
      <c r="V287" t="str">
        <f t="shared" si="110"/>
        <v/>
      </c>
      <c r="W28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X287" t="str">
        <f t="shared" ca="1" si="104"/>
        <v>{"num":10,"diff":16,"tp1":"cu","vl1":"DI","cn1":5,"key":258}</v>
      </c>
      <c r="Y287">
        <f t="shared" ca="1" si="112"/>
        <v>60</v>
      </c>
      <c r="Z287">
        <f t="shared" ca="1" si="113"/>
        <v>23555</v>
      </c>
      <c r="AA287">
        <f t="shared" ca="1" si="114"/>
        <v>0</v>
      </c>
      <c r="AB28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AC287">
        <f t="shared" ca="1" si="116"/>
        <v>0</v>
      </c>
    </row>
    <row r="288" spans="1:29">
      <c r="A288">
        <f t="shared" si="101"/>
        <v>10</v>
      </c>
      <c r="B288" t="str">
        <f>VLOOKUP(A288,BossBattleTable!$A:$C,MATCH(BossBattleTable!$C$1,BossBattleTable!$A$1:$C$1,0),0)</f>
        <v>Zippermouth_Green</v>
      </c>
      <c r="C288">
        <f t="shared" ca="1" si="102"/>
        <v>17</v>
      </c>
      <c r="D288">
        <f t="shared" ref="D288:D351" si="120">A288</f>
        <v>10</v>
      </c>
      <c r="E288">
        <f t="shared" ref="E288:E351" ca="1" si="121">C288</f>
        <v>17</v>
      </c>
      <c r="F288" t="str">
        <f t="shared" ca="1" si="117"/>
        <v>it</v>
      </c>
      <c r="G288" t="s">
        <v>412</v>
      </c>
      <c r="H288" t="s">
        <v>416</v>
      </c>
      <c r="I288">
        <v>1</v>
      </c>
      <c r="J288" t="str">
        <f t="shared" si="118"/>
        <v/>
      </c>
      <c r="K288" t="str">
        <f t="shared" ca="1" si="119"/>
        <v>it</v>
      </c>
      <c r="L288" t="s">
        <v>412</v>
      </c>
      <c r="M288" t="s">
        <v>417</v>
      </c>
      <c r="N288">
        <v>1</v>
      </c>
      <c r="O288">
        <v>677</v>
      </c>
      <c r="P288">
        <f t="shared" si="103"/>
        <v>677</v>
      </c>
      <c r="Q288" t="str">
        <f t="shared" ca="1" si="105"/>
        <v>it</v>
      </c>
      <c r="R288" t="str">
        <f t="shared" si="106"/>
        <v>Equip001001</v>
      </c>
      <c r="S288">
        <f t="shared" si="107"/>
        <v>1</v>
      </c>
      <c r="T288" t="str">
        <f t="shared" ca="1" si="108"/>
        <v>it</v>
      </c>
      <c r="U288" t="str">
        <f t="shared" si="109"/>
        <v>Equip002001</v>
      </c>
      <c r="V288">
        <f t="shared" si="110"/>
        <v>1</v>
      </c>
      <c r="W28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X288" t="str">
        <f t="shared" ca="1" si="104"/>
        <v>{"num":10,"diff":17,"tp1":"it","vl1":"Equip001001","cn1":1,"tp2":"it","vl2":"Equip002001","cn2":1,"key":677}</v>
      </c>
      <c r="Y288">
        <f t="shared" ca="1" si="112"/>
        <v>108</v>
      </c>
      <c r="Z288">
        <f t="shared" ca="1" si="113"/>
        <v>23664</v>
      </c>
      <c r="AA288">
        <f t="shared" ca="1" si="114"/>
        <v>0</v>
      </c>
      <c r="AB28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AC288">
        <f t="shared" ca="1" si="116"/>
        <v>0</v>
      </c>
    </row>
    <row r="289" spans="1:29">
      <c r="A289">
        <f t="shared" ref="A289:A352" si="122">A259+1</f>
        <v>10</v>
      </c>
      <c r="B289" t="str">
        <f>VLOOKUP(A289,BossBattleTable!$A:$C,MATCH(BossBattleTable!$C$1,BossBattleTable!$A$1:$C$1,0),0)</f>
        <v>Zippermouth_Green</v>
      </c>
      <c r="C289">
        <f t="shared" ca="1" si="102"/>
        <v>18</v>
      </c>
      <c r="D289">
        <f t="shared" si="120"/>
        <v>10</v>
      </c>
      <c r="E289">
        <f t="shared" ca="1" si="121"/>
        <v>18</v>
      </c>
      <c r="F289" t="str">
        <f t="shared" ca="1" si="117"/>
        <v>cu</v>
      </c>
      <c r="G289" t="s">
        <v>402</v>
      </c>
      <c r="H289" t="s">
        <v>191</v>
      </c>
      <c r="I289">
        <v>30</v>
      </c>
      <c r="J289" t="str">
        <f t="shared" si="118"/>
        <v>에너지너무많음</v>
      </c>
      <c r="K289" t="str">
        <f t="shared" ca="1" si="119"/>
        <v>cu</v>
      </c>
      <c r="L289" t="s">
        <v>402</v>
      </c>
      <c r="M289" t="s">
        <v>375</v>
      </c>
      <c r="N289">
        <v>5000</v>
      </c>
      <c r="O289">
        <v>500</v>
      </c>
      <c r="P289">
        <f t="shared" si="103"/>
        <v>500</v>
      </c>
      <c r="Q289" t="str">
        <f t="shared" ca="1" si="105"/>
        <v>cu</v>
      </c>
      <c r="R289" t="str">
        <f t="shared" si="106"/>
        <v>EN</v>
      </c>
      <c r="S289">
        <f t="shared" si="107"/>
        <v>30</v>
      </c>
      <c r="T289" t="str">
        <f t="shared" ca="1" si="108"/>
        <v>cu</v>
      </c>
      <c r="U289" t="str">
        <f t="shared" si="109"/>
        <v>GO</v>
      </c>
      <c r="V289">
        <f t="shared" si="110"/>
        <v>5000</v>
      </c>
      <c r="W28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X289" t="str">
        <f t="shared" ca="1" si="104"/>
        <v>{"num":10,"diff":18,"tp1":"cu","vl1":"EN","cn1":30,"tp2":"cu","vl2":"GO","cn2":5000,"key":500}</v>
      </c>
      <c r="Y289">
        <f t="shared" ca="1" si="112"/>
        <v>94</v>
      </c>
      <c r="Z289">
        <f t="shared" ca="1" si="113"/>
        <v>23759</v>
      </c>
      <c r="AA289">
        <f t="shared" ca="1" si="114"/>
        <v>0</v>
      </c>
      <c r="AB28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AC289">
        <f t="shared" ca="1" si="116"/>
        <v>0</v>
      </c>
    </row>
    <row r="290" spans="1:29">
      <c r="A290">
        <f t="shared" si="122"/>
        <v>10</v>
      </c>
      <c r="B290" t="str">
        <f>VLOOKUP(A290,BossBattleTable!$A:$C,MATCH(BossBattleTable!$C$1,BossBattleTable!$A$1:$C$1,0),0)</f>
        <v>Zippermouth_Green</v>
      </c>
      <c r="C290">
        <f t="shared" ca="1" si="102"/>
        <v>19</v>
      </c>
      <c r="D290">
        <f t="shared" si="120"/>
        <v>10</v>
      </c>
      <c r="E290">
        <f t="shared" ca="1" si="121"/>
        <v>19</v>
      </c>
      <c r="F290" t="str">
        <f t="shared" ca="1" si="117"/>
        <v>it</v>
      </c>
      <c r="G290" t="s">
        <v>412</v>
      </c>
      <c r="H290" t="s">
        <v>415</v>
      </c>
      <c r="I290">
        <v>1</v>
      </c>
      <c r="J290" t="str">
        <f t="shared" si="118"/>
        <v/>
      </c>
      <c r="K290" t="str">
        <f t="shared" ca="1" si="119"/>
        <v/>
      </c>
      <c r="O290">
        <v>214</v>
      </c>
      <c r="P290">
        <f t="shared" si="103"/>
        <v>214</v>
      </c>
      <c r="Q290" t="str">
        <f t="shared" ca="1" si="105"/>
        <v>it</v>
      </c>
      <c r="R290" t="str">
        <f t="shared" si="106"/>
        <v>Equip000001</v>
      </c>
      <c r="S290">
        <f t="shared" si="107"/>
        <v>1</v>
      </c>
      <c r="T290" t="str">
        <f t="shared" ca="1" si="108"/>
        <v/>
      </c>
      <c r="U290" t="str">
        <f t="shared" si="109"/>
        <v/>
      </c>
      <c r="V290" t="str">
        <f t="shared" si="110"/>
        <v/>
      </c>
      <c r="W29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X290" t="str">
        <f t="shared" ca="1" si="104"/>
        <v>{"num":10,"diff":19,"tp1":"it","vl1":"Equip000001","cn1":1,"key":214}</v>
      </c>
      <c r="Y290">
        <f t="shared" ca="1" si="112"/>
        <v>69</v>
      </c>
      <c r="Z290">
        <f t="shared" ca="1" si="113"/>
        <v>23829</v>
      </c>
      <c r="AA290">
        <f t="shared" ca="1" si="114"/>
        <v>0</v>
      </c>
      <c r="AB29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AC290">
        <f t="shared" ca="1" si="116"/>
        <v>0</v>
      </c>
    </row>
    <row r="291" spans="1:29">
      <c r="A291">
        <f t="shared" si="122"/>
        <v>10</v>
      </c>
      <c r="B291" t="str">
        <f>VLOOKUP(A291,BossBattleTable!$A:$C,MATCH(BossBattleTable!$C$1,BossBattleTable!$A$1:$C$1,0),0)</f>
        <v>Zippermouth_Green</v>
      </c>
      <c r="C291">
        <f t="shared" ca="1" si="102"/>
        <v>20</v>
      </c>
      <c r="D291">
        <f t="shared" si="120"/>
        <v>10</v>
      </c>
      <c r="E291">
        <f t="shared" ca="1" si="121"/>
        <v>20</v>
      </c>
      <c r="F291" t="str">
        <f t="shared" ca="1" si="117"/>
        <v>cu</v>
      </c>
      <c r="G291" t="s">
        <v>402</v>
      </c>
      <c r="H291" t="s">
        <v>108</v>
      </c>
      <c r="I291">
        <v>5</v>
      </c>
      <c r="J291" t="str">
        <f t="shared" si="118"/>
        <v/>
      </c>
      <c r="K291" t="str">
        <f t="shared" ca="1" si="119"/>
        <v/>
      </c>
      <c r="O291">
        <v>786</v>
      </c>
      <c r="P291">
        <f t="shared" si="103"/>
        <v>786</v>
      </c>
      <c r="Q291" t="str">
        <f t="shared" ca="1" si="105"/>
        <v>cu</v>
      </c>
      <c r="R291" t="str">
        <f t="shared" si="106"/>
        <v>DI</v>
      </c>
      <c r="S291">
        <f t="shared" si="107"/>
        <v>5</v>
      </c>
      <c r="T291" t="str">
        <f t="shared" ca="1" si="108"/>
        <v/>
      </c>
      <c r="U291" t="str">
        <f t="shared" si="109"/>
        <v/>
      </c>
      <c r="V291" t="str">
        <f t="shared" si="110"/>
        <v/>
      </c>
      <c r="W29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X291" t="str">
        <f t="shared" ca="1" si="104"/>
        <v>{"num":10,"diff":20,"tp1":"cu","vl1":"DI","cn1":5,"key":786}</v>
      </c>
      <c r="Y291">
        <f t="shared" ca="1" si="112"/>
        <v>60</v>
      </c>
      <c r="Z291">
        <f t="shared" ca="1" si="113"/>
        <v>23890</v>
      </c>
      <c r="AA291">
        <f t="shared" ca="1" si="114"/>
        <v>0</v>
      </c>
      <c r="AB29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AC291">
        <f t="shared" ca="1" si="116"/>
        <v>0</v>
      </c>
    </row>
    <row r="292" spans="1:29">
      <c r="A292">
        <f t="shared" si="122"/>
        <v>10</v>
      </c>
      <c r="B292" t="str">
        <f>VLOOKUP(A292,BossBattleTable!$A:$C,MATCH(BossBattleTable!$C$1,BossBattleTable!$A$1:$C$1,0),0)</f>
        <v>Zippermouth_Green</v>
      </c>
      <c r="C292">
        <f t="shared" ca="1" si="102"/>
        <v>21</v>
      </c>
      <c r="D292">
        <f t="shared" si="120"/>
        <v>10</v>
      </c>
      <c r="E292">
        <f t="shared" ca="1" si="121"/>
        <v>21</v>
      </c>
      <c r="F292" t="str">
        <f t="shared" ca="1" si="117"/>
        <v>it</v>
      </c>
      <c r="G292" t="s">
        <v>412</v>
      </c>
      <c r="H292" t="s">
        <v>416</v>
      </c>
      <c r="I292">
        <v>1</v>
      </c>
      <c r="J292" t="str">
        <f t="shared" si="118"/>
        <v/>
      </c>
      <c r="K292" t="str">
        <f t="shared" ca="1" si="119"/>
        <v>it</v>
      </c>
      <c r="L292" t="s">
        <v>412</v>
      </c>
      <c r="M292" t="s">
        <v>417</v>
      </c>
      <c r="N292">
        <v>1</v>
      </c>
      <c r="O292">
        <v>845</v>
      </c>
      <c r="P292">
        <f t="shared" si="103"/>
        <v>845</v>
      </c>
      <c r="Q292" t="str">
        <f t="shared" ca="1" si="105"/>
        <v>it</v>
      </c>
      <c r="R292" t="str">
        <f t="shared" si="106"/>
        <v>Equip001001</v>
      </c>
      <c r="S292">
        <f t="shared" si="107"/>
        <v>1</v>
      </c>
      <c r="T292" t="str">
        <f t="shared" ca="1" si="108"/>
        <v>it</v>
      </c>
      <c r="U292" t="str">
        <f t="shared" si="109"/>
        <v>Equip002001</v>
      </c>
      <c r="V292">
        <f t="shared" si="110"/>
        <v>1</v>
      </c>
      <c r="W29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X292" t="str">
        <f t="shared" ca="1" si="104"/>
        <v>{"num":10,"diff":21,"tp1":"it","vl1":"Equip001001","cn1":1,"tp2":"it","vl2":"Equip002001","cn2":1,"key":845}</v>
      </c>
      <c r="Y292">
        <f t="shared" ca="1" si="112"/>
        <v>108</v>
      </c>
      <c r="Z292">
        <f t="shared" ca="1" si="113"/>
        <v>23999</v>
      </c>
      <c r="AA292">
        <f t="shared" ca="1" si="114"/>
        <v>0</v>
      </c>
      <c r="AB29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AC292">
        <f t="shared" ca="1" si="116"/>
        <v>0</v>
      </c>
    </row>
    <row r="293" spans="1:29">
      <c r="A293">
        <f t="shared" si="122"/>
        <v>10</v>
      </c>
      <c r="B293" t="str">
        <f>VLOOKUP(A293,BossBattleTable!$A:$C,MATCH(BossBattleTable!$C$1,BossBattleTable!$A$1:$C$1,0),0)</f>
        <v>Zippermouth_Green</v>
      </c>
      <c r="C293">
        <f t="shared" ca="1" si="102"/>
        <v>22</v>
      </c>
      <c r="D293">
        <f t="shared" si="120"/>
        <v>10</v>
      </c>
      <c r="E293">
        <f t="shared" ca="1" si="121"/>
        <v>22</v>
      </c>
      <c r="F293" t="str">
        <f t="shared" ca="1" si="117"/>
        <v>cu</v>
      </c>
      <c r="G293" t="s">
        <v>402</v>
      </c>
      <c r="H293" t="s">
        <v>191</v>
      </c>
      <c r="I293">
        <v>30</v>
      </c>
      <c r="J293" t="str">
        <f t="shared" si="118"/>
        <v>에너지너무많음</v>
      </c>
      <c r="K293" t="str">
        <f t="shared" ca="1" si="119"/>
        <v>cu</v>
      </c>
      <c r="L293" t="s">
        <v>402</v>
      </c>
      <c r="M293" t="s">
        <v>375</v>
      </c>
      <c r="N293">
        <v>5000</v>
      </c>
      <c r="O293">
        <v>555</v>
      </c>
      <c r="P293">
        <f t="shared" si="103"/>
        <v>555</v>
      </c>
      <c r="Q293" t="str">
        <f t="shared" ca="1" si="105"/>
        <v>cu</v>
      </c>
      <c r="R293" t="str">
        <f t="shared" si="106"/>
        <v>EN</v>
      </c>
      <c r="S293">
        <f t="shared" si="107"/>
        <v>30</v>
      </c>
      <c r="T293" t="str">
        <f t="shared" ca="1" si="108"/>
        <v>cu</v>
      </c>
      <c r="U293" t="str">
        <f t="shared" si="109"/>
        <v>GO</v>
      </c>
      <c r="V293">
        <f t="shared" si="110"/>
        <v>5000</v>
      </c>
      <c r="W29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X293" t="str">
        <f t="shared" ca="1" si="104"/>
        <v>{"num":10,"diff":22,"tp1":"cu","vl1":"EN","cn1":30,"tp2":"cu","vl2":"GO","cn2":5000,"key":555}</v>
      </c>
      <c r="Y293">
        <f t="shared" ca="1" si="112"/>
        <v>94</v>
      </c>
      <c r="Z293">
        <f t="shared" ca="1" si="113"/>
        <v>24094</v>
      </c>
      <c r="AA293">
        <f t="shared" ca="1" si="114"/>
        <v>0</v>
      </c>
      <c r="AB29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AC293">
        <f t="shared" ca="1" si="116"/>
        <v>0</v>
      </c>
    </row>
    <row r="294" spans="1:29">
      <c r="A294">
        <f t="shared" si="122"/>
        <v>10</v>
      </c>
      <c r="B294" t="str">
        <f>VLOOKUP(A294,BossBattleTable!$A:$C,MATCH(BossBattleTable!$C$1,BossBattleTable!$A$1:$C$1,0),0)</f>
        <v>Zippermouth_Green</v>
      </c>
      <c r="C294">
        <f t="shared" ca="1" si="102"/>
        <v>23</v>
      </c>
      <c r="D294">
        <f t="shared" si="120"/>
        <v>10</v>
      </c>
      <c r="E294">
        <f t="shared" ca="1" si="121"/>
        <v>23</v>
      </c>
      <c r="F294" t="str">
        <f t="shared" ca="1" si="117"/>
        <v>it</v>
      </c>
      <c r="G294" t="s">
        <v>412</v>
      </c>
      <c r="H294" t="s">
        <v>415</v>
      </c>
      <c r="I294">
        <v>1</v>
      </c>
      <c r="J294" t="str">
        <f t="shared" si="118"/>
        <v/>
      </c>
      <c r="K294" t="str">
        <f t="shared" ca="1" si="119"/>
        <v/>
      </c>
      <c r="O294">
        <v>827</v>
      </c>
      <c r="P294">
        <f t="shared" si="103"/>
        <v>827</v>
      </c>
      <c r="Q294" t="str">
        <f t="shared" ca="1" si="105"/>
        <v>it</v>
      </c>
      <c r="R294" t="str">
        <f t="shared" si="106"/>
        <v>Equip000001</v>
      </c>
      <c r="S294">
        <f t="shared" si="107"/>
        <v>1</v>
      </c>
      <c r="T294" t="str">
        <f t="shared" ca="1" si="108"/>
        <v/>
      </c>
      <c r="U294" t="str">
        <f t="shared" si="109"/>
        <v/>
      </c>
      <c r="V294" t="str">
        <f t="shared" si="110"/>
        <v/>
      </c>
      <c r="W29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X294" t="str">
        <f t="shared" ca="1" si="104"/>
        <v>{"num":10,"diff":23,"tp1":"it","vl1":"Equip000001","cn1":1,"key":827}</v>
      </c>
      <c r="Y294">
        <f t="shared" ca="1" si="112"/>
        <v>69</v>
      </c>
      <c r="Z294">
        <f t="shared" ca="1" si="113"/>
        <v>24164</v>
      </c>
      <c r="AA294">
        <f t="shared" ca="1" si="114"/>
        <v>0</v>
      </c>
      <c r="AB29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AC294">
        <f t="shared" ca="1" si="116"/>
        <v>0</v>
      </c>
    </row>
    <row r="295" spans="1:29">
      <c r="A295">
        <f t="shared" si="122"/>
        <v>10</v>
      </c>
      <c r="B295" t="str">
        <f>VLOOKUP(A295,BossBattleTable!$A:$C,MATCH(BossBattleTable!$C$1,BossBattleTable!$A$1:$C$1,0),0)</f>
        <v>Zippermouth_Green</v>
      </c>
      <c r="C295">
        <f t="shared" ca="1" si="102"/>
        <v>24</v>
      </c>
      <c r="D295">
        <f t="shared" si="120"/>
        <v>10</v>
      </c>
      <c r="E295">
        <f t="shared" ca="1" si="121"/>
        <v>24</v>
      </c>
      <c r="F295" t="str">
        <f t="shared" ca="1" si="117"/>
        <v>cu</v>
      </c>
      <c r="G295" t="s">
        <v>402</v>
      </c>
      <c r="H295" t="s">
        <v>108</v>
      </c>
      <c r="I295">
        <v>5</v>
      </c>
      <c r="J295" t="str">
        <f t="shared" si="118"/>
        <v/>
      </c>
      <c r="K295" t="str">
        <f t="shared" ca="1" si="119"/>
        <v/>
      </c>
      <c r="O295">
        <v>176</v>
      </c>
      <c r="P295">
        <f t="shared" si="103"/>
        <v>176</v>
      </c>
      <c r="Q295" t="str">
        <f t="shared" ca="1" si="105"/>
        <v>cu</v>
      </c>
      <c r="R295" t="str">
        <f t="shared" si="106"/>
        <v>DI</v>
      </c>
      <c r="S295">
        <f t="shared" si="107"/>
        <v>5</v>
      </c>
      <c r="T295" t="str">
        <f t="shared" ca="1" si="108"/>
        <v/>
      </c>
      <c r="U295" t="str">
        <f t="shared" si="109"/>
        <v/>
      </c>
      <c r="V295" t="str">
        <f t="shared" si="110"/>
        <v/>
      </c>
      <c r="W29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X295" t="str">
        <f t="shared" ca="1" si="104"/>
        <v>{"num":10,"diff":24,"tp1":"cu","vl1":"DI","cn1":5,"key":176}</v>
      </c>
      <c r="Y295">
        <f t="shared" ca="1" si="112"/>
        <v>60</v>
      </c>
      <c r="Z295">
        <f t="shared" ca="1" si="113"/>
        <v>24225</v>
      </c>
      <c r="AA295">
        <f t="shared" ca="1" si="114"/>
        <v>0</v>
      </c>
      <c r="AB29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AC295">
        <f t="shared" ca="1" si="116"/>
        <v>0</v>
      </c>
    </row>
    <row r="296" spans="1:29">
      <c r="A296">
        <f t="shared" si="122"/>
        <v>10</v>
      </c>
      <c r="B296" t="str">
        <f>VLOOKUP(A296,BossBattleTable!$A:$C,MATCH(BossBattleTable!$C$1,BossBattleTable!$A$1:$C$1,0),0)</f>
        <v>Zippermouth_Green</v>
      </c>
      <c r="C296">
        <f t="shared" ca="1" si="102"/>
        <v>25</v>
      </c>
      <c r="D296">
        <f t="shared" si="120"/>
        <v>10</v>
      </c>
      <c r="E296">
        <f t="shared" ca="1" si="121"/>
        <v>25</v>
      </c>
      <c r="F296" t="str">
        <f t="shared" ca="1" si="117"/>
        <v>it</v>
      </c>
      <c r="G296" t="s">
        <v>412</v>
      </c>
      <c r="H296" t="s">
        <v>416</v>
      </c>
      <c r="I296">
        <v>1</v>
      </c>
      <c r="J296" t="str">
        <f t="shared" si="118"/>
        <v/>
      </c>
      <c r="K296" t="str">
        <f t="shared" ca="1" si="119"/>
        <v>it</v>
      </c>
      <c r="L296" t="s">
        <v>412</v>
      </c>
      <c r="M296" t="s">
        <v>417</v>
      </c>
      <c r="N296">
        <v>1</v>
      </c>
      <c r="O296">
        <v>149</v>
      </c>
      <c r="P296">
        <f t="shared" si="103"/>
        <v>149</v>
      </c>
      <c r="Q296" t="str">
        <f t="shared" ca="1" si="105"/>
        <v>it</v>
      </c>
      <c r="R296" t="str">
        <f t="shared" si="106"/>
        <v>Equip001001</v>
      </c>
      <c r="S296">
        <f t="shared" si="107"/>
        <v>1</v>
      </c>
      <c r="T296" t="str">
        <f t="shared" ca="1" si="108"/>
        <v>it</v>
      </c>
      <c r="U296" t="str">
        <f t="shared" si="109"/>
        <v>Equip002001</v>
      </c>
      <c r="V296">
        <f t="shared" si="110"/>
        <v>1</v>
      </c>
      <c r="W29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X296" t="str">
        <f t="shared" ca="1" si="104"/>
        <v>{"num":10,"diff":25,"tp1":"it","vl1":"Equip001001","cn1":1,"tp2":"it","vl2":"Equip002001","cn2":1,"key":149}</v>
      </c>
      <c r="Y296">
        <f t="shared" ca="1" si="112"/>
        <v>108</v>
      </c>
      <c r="Z296">
        <f t="shared" ca="1" si="113"/>
        <v>24334</v>
      </c>
      <c r="AA296">
        <f t="shared" ca="1" si="114"/>
        <v>0</v>
      </c>
      <c r="AB29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AC296">
        <f t="shared" ca="1" si="116"/>
        <v>0</v>
      </c>
    </row>
    <row r="297" spans="1:29">
      <c r="A297">
        <f t="shared" si="122"/>
        <v>10</v>
      </c>
      <c r="B297" t="str">
        <f>VLOOKUP(A297,BossBattleTable!$A:$C,MATCH(BossBattleTable!$C$1,BossBattleTable!$A$1:$C$1,0),0)</f>
        <v>Zippermouth_Green</v>
      </c>
      <c r="C297">
        <f t="shared" ca="1" si="102"/>
        <v>26</v>
      </c>
      <c r="D297">
        <f t="shared" si="120"/>
        <v>10</v>
      </c>
      <c r="E297">
        <f t="shared" ca="1" si="121"/>
        <v>26</v>
      </c>
      <c r="F297" t="str">
        <f t="shared" ca="1" si="117"/>
        <v>cu</v>
      </c>
      <c r="G297" t="s">
        <v>402</v>
      </c>
      <c r="H297" t="s">
        <v>191</v>
      </c>
      <c r="I297">
        <v>30</v>
      </c>
      <c r="J297" t="str">
        <f t="shared" si="118"/>
        <v>에너지너무많음</v>
      </c>
      <c r="K297" t="str">
        <f t="shared" ca="1" si="119"/>
        <v>cu</v>
      </c>
      <c r="L297" t="s">
        <v>402</v>
      </c>
      <c r="M297" t="s">
        <v>375</v>
      </c>
      <c r="N297">
        <v>5000</v>
      </c>
      <c r="O297">
        <v>217</v>
      </c>
      <c r="P297">
        <f t="shared" si="103"/>
        <v>217</v>
      </c>
      <c r="Q297" t="str">
        <f t="shared" ca="1" si="105"/>
        <v>cu</v>
      </c>
      <c r="R297" t="str">
        <f t="shared" si="106"/>
        <v>EN</v>
      </c>
      <c r="S297">
        <f t="shared" si="107"/>
        <v>30</v>
      </c>
      <c r="T297" t="str">
        <f t="shared" ca="1" si="108"/>
        <v>cu</v>
      </c>
      <c r="U297" t="str">
        <f t="shared" si="109"/>
        <v>GO</v>
      </c>
      <c r="V297">
        <f t="shared" si="110"/>
        <v>5000</v>
      </c>
      <c r="W29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X297" t="str">
        <f t="shared" ca="1" si="104"/>
        <v>{"num":10,"diff":26,"tp1":"cu","vl1":"EN","cn1":30,"tp2":"cu","vl2":"GO","cn2":5000,"key":217}</v>
      </c>
      <c r="Y297">
        <f t="shared" ca="1" si="112"/>
        <v>94</v>
      </c>
      <c r="Z297">
        <f t="shared" ca="1" si="113"/>
        <v>24429</v>
      </c>
      <c r="AA297">
        <f t="shared" ca="1" si="114"/>
        <v>0</v>
      </c>
      <c r="AB29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AC297">
        <f t="shared" ca="1" si="116"/>
        <v>0</v>
      </c>
    </row>
    <row r="298" spans="1:29">
      <c r="A298">
        <f t="shared" si="122"/>
        <v>10</v>
      </c>
      <c r="B298" t="str">
        <f>VLOOKUP(A298,BossBattleTable!$A:$C,MATCH(BossBattleTable!$C$1,BossBattleTable!$A$1:$C$1,0),0)</f>
        <v>Zippermouth_Green</v>
      </c>
      <c r="C298">
        <f t="shared" ca="1" si="102"/>
        <v>27</v>
      </c>
      <c r="D298">
        <f t="shared" si="120"/>
        <v>10</v>
      </c>
      <c r="E298">
        <f t="shared" ca="1" si="121"/>
        <v>27</v>
      </c>
      <c r="F298" t="str">
        <f t="shared" ca="1" si="117"/>
        <v>it</v>
      </c>
      <c r="G298" t="s">
        <v>412</v>
      </c>
      <c r="H298" t="s">
        <v>415</v>
      </c>
      <c r="I298">
        <v>1</v>
      </c>
      <c r="J298" t="str">
        <f t="shared" si="118"/>
        <v/>
      </c>
      <c r="K298" t="str">
        <f t="shared" ca="1" si="119"/>
        <v/>
      </c>
      <c r="O298">
        <v>300</v>
      </c>
      <c r="P298">
        <f t="shared" si="103"/>
        <v>300</v>
      </c>
      <c r="Q298" t="str">
        <f t="shared" ca="1" si="105"/>
        <v>it</v>
      </c>
      <c r="R298" t="str">
        <f t="shared" si="106"/>
        <v>Equip000001</v>
      </c>
      <c r="S298">
        <f t="shared" si="107"/>
        <v>1</v>
      </c>
      <c r="T298" t="str">
        <f t="shared" ca="1" si="108"/>
        <v/>
      </c>
      <c r="U298" t="str">
        <f t="shared" si="109"/>
        <v/>
      </c>
      <c r="V298" t="str">
        <f t="shared" si="110"/>
        <v/>
      </c>
      <c r="W29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X298" t="str">
        <f t="shared" ca="1" si="104"/>
        <v>{"num":10,"diff":27,"tp1":"it","vl1":"Equip000001","cn1":1,"key":300}</v>
      </c>
      <c r="Y298">
        <f t="shared" ca="1" si="112"/>
        <v>69</v>
      </c>
      <c r="Z298">
        <f t="shared" ca="1" si="113"/>
        <v>24499</v>
      </c>
      <c r="AA298">
        <f t="shared" ca="1" si="114"/>
        <v>0</v>
      </c>
      <c r="AB29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AC298">
        <f t="shared" ca="1" si="116"/>
        <v>0</v>
      </c>
    </row>
    <row r="299" spans="1:29">
      <c r="A299">
        <f t="shared" si="122"/>
        <v>10</v>
      </c>
      <c r="B299" t="str">
        <f>VLOOKUP(A299,BossBattleTable!$A:$C,MATCH(BossBattleTable!$C$1,BossBattleTable!$A$1:$C$1,0),0)</f>
        <v>Zippermouth_Green</v>
      </c>
      <c r="C299">
        <f t="shared" ca="1" si="102"/>
        <v>28</v>
      </c>
      <c r="D299">
        <f t="shared" si="120"/>
        <v>10</v>
      </c>
      <c r="E299">
        <f t="shared" ca="1" si="121"/>
        <v>28</v>
      </c>
      <c r="F299" t="str">
        <f t="shared" ca="1" si="117"/>
        <v>cu</v>
      </c>
      <c r="G299" t="s">
        <v>402</v>
      </c>
      <c r="H299" t="s">
        <v>108</v>
      </c>
      <c r="I299">
        <v>5</v>
      </c>
      <c r="J299" t="str">
        <f t="shared" si="118"/>
        <v/>
      </c>
      <c r="K299" t="str">
        <f t="shared" ca="1" si="119"/>
        <v/>
      </c>
      <c r="O299">
        <v>160</v>
      </c>
      <c r="P299">
        <f t="shared" si="103"/>
        <v>160</v>
      </c>
      <c r="Q299" t="str">
        <f t="shared" ca="1" si="105"/>
        <v>cu</v>
      </c>
      <c r="R299" t="str">
        <f t="shared" si="106"/>
        <v>DI</v>
      </c>
      <c r="S299">
        <f t="shared" si="107"/>
        <v>5</v>
      </c>
      <c r="T299" t="str">
        <f t="shared" ca="1" si="108"/>
        <v/>
      </c>
      <c r="U299" t="str">
        <f t="shared" si="109"/>
        <v/>
      </c>
      <c r="V299" t="str">
        <f t="shared" si="110"/>
        <v/>
      </c>
      <c r="W29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X299" t="str">
        <f t="shared" ca="1" si="104"/>
        <v>{"num":10,"diff":28,"tp1":"cu","vl1":"DI","cn1":5,"key":160}</v>
      </c>
      <c r="Y299">
        <f t="shared" ca="1" si="112"/>
        <v>60</v>
      </c>
      <c r="Z299">
        <f t="shared" ca="1" si="113"/>
        <v>24560</v>
      </c>
      <c r="AA299">
        <f t="shared" ca="1" si="114"/>
        <v>0</v>
      </c>
      <c r="AB29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AC299">
        <f t="shared" ca="1" si="116"/>
        <v>0</v>
      </c>
    </row>
    <row r="300" spans="1:29">
      <c r="A300">
        <f t="shared" si="122"/>
        <v>10</v>
      </c>
      <c r="B300" t="str">
        <f>VLOOKUP(A300,BossBattleTable!$A:$C,MATCH(BossBattleTable!$C$1,BossBattleTable!$A$1:$C$1,0),0)</f>
        <v>Zippermouth_Green</v>
      </c>
      <c r="C300">
        <f t="shared" ca="1" si="102"/>
        <v>29</v>
      </c>
      <c r="D300">
        <f t="shared" si="120"/>
        <v>10</v>
      </c>
      <c r="E300">
        <f t="shared" ca="1" si="121"/>
        <v>29</v>
      </c>
      <c r="F300" t="str">
        <f t="shared" ca="1" si="117"/>
        <v>it</v>
      </c>
      <c r="G300" t="s">
        <v>412</v>
      </c>
      <c r="H300" t="s">
        <v>416</v>
      </c>
      <c r="I300">
        <v>1</v>
      </c>
      <c r="J300" t="str">
        <f t="shared" si="118"/>
        <v/>
      </c>
      <c r="K300" t="str">
        <f t="shared" ca="1" si="119"/>
        <v>it</v>
      </c>
      <c r="L300" t="s">
        <v>412</v>
      </c>
      <c r="M300" t="s">
        <v>417</v>
      </c>
      <c r="N300">
        <v>1</v>
      </c>
      <c r="O300">
        <v>376</v>
      </c>
      <c r="P300">
        <f t="shared" si="103"/>
        <v>376</v>
      </c>
      <c r="Q300" t="str">
        <f t="shared" ca="1" si="105"/>
        <v>it</v>
      </c>
      <c r="R300" t="str">
        <f t="shared" si="106"/>
        <v>Equip001001</v>
      </c>
      <c r="S300">
        <f t="shared" si="107"/>
        <v>1</v>
      </c>
      <c r="T300" t="str">
        <f t="shared" ca="1" si="108"/>
        <v>it</v>
      </c>
      <c r="U300" t="str">
        <f t="shared" si="109"/>
        <v>Equip002001</v>
      </c>
      <c r="V300">
        <f t="shared" si="110"/>
        <v>1</v>
      </c>
      <c r="W30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X300" t="str">
        <f t="shared" ca="1" si="104"/>
        <v>{"num":10,"diff":29,"tp1":"it","vl1":"Equip001001","cn1":1,"tp2":"it","vl2":"Equip002001","cn2":1,"key":376}</v>
      </c>
      <c r="Y300">
        <f t="shared" ca="1" si="112"/>
        <v>108</v>
      </c>
      <c r="Z300">
        <f t="shared" ca="1" si="113"/>
        <v>24669</v>
      </c>
      <c r="AA300">
        <f t="shared" ca="1" si="114"/>
        <v>0</v>
      </c>
      <c r="AB30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AC300">
        <f t="shared" ca="1" si="116"/>
        <v>0</v>
      </c>
    </row>
    <row r="301" spans="1:29">
      <c r="A301">
        <f t="shared" si="122"/>
        <v>10</v>
      </c>
      <c r="B301" t="str">
        <f>VLOOKUP(A301,BossBattleTable!$A:$C,MATCH(BossBattleTable!$C$1,BossBattleTable!$A$1:$C$1,0),0)</f>
        <v>Zippermouth_Green</v>
      </c>
      <c r="C301">
        <f t="shared" ca="1" si="102"/>
        <v>30</v>
      </c>
      <c r="D301">
        <f t="shared" si="120"/>
        <v>10</v>
      </c>
      <c r="E301">
        <f t="shared" ca="1" si="121"/>
        <v>30</v>
      </c>
      <c r="F301" t="str">
        <f t="shared" ca="1" si="117"/>
        <v>cu</v>
      </c>
      <c r="G301" t="s">
        <v>402</v>
      </c>
      <c r="H301" t="s">
        <v>191</v>
      </c>
      <c r="I301">
        <v>30</v>
      </c>
      <c r="J301" t="str">
        <f t="shared" si="118"/>
        <v>에너지너무많음</v>
      </c>
      <c r="K301" t="str">
        <f t="shared" ca="1" si="119"/>
        <v>cu</v>
      </c>
      <c r="L301" t="s">
        <v>402</v>
      </c>
      <c r="M301" t="s">
        <v>375</v>
      </c>
      <c r="N301">
        <v>5000</v>
      </c>
      <c r="O301">
        <v>409</v>
      </c>
      <c r="P301">
        <f t="shared" si="103"/>
        <v>409</v>
      </c>
      <c r="Q301" t="str">
        <f t="shared" ca="1" si="105"/>
        <v>cu</v>
      </c>
      <c r="R301" t="str">
        <f t="shared" si="106"/>
        <v>EN</v>
      </c>
      <c r="S301">
        <f t="shared" si="107"/>
        <v>30</v>
      </c>
      <c r="T301" t="str">
        <f t="shared" ca="1" si="108"/>
        <v>cu</v>
      </c>
      <c r="U301" t="str">
        <f t="shared" si="109"/>
        <v>GO</v>
      </c>
      <c r="V301">
        <f t="shared" si="110"/>
        <v>5000</v>
      </c>
      <c r="W30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X301" t="str">
        <f t="shared" ca="1" si="104"/>
        <v>{"num":10,"diff":30,"tp1":"cu","vl1":"EN","cn1":30,"tp2":"cu","vl2":"GO","cn2":5000,"key":409}</v>
      </c>
      <c r="Y301">
        <f t="shared" ca="1" si="112"/>
        <v>94</v>
      </c>
      <c r="Z301">
        <f t="shared" ca="1" si="113"/>
        <v>24764</v>
      </c>
      <c r="AA301">
        <f t="shared" ca="1" si="114"/>
        <v>0</v>
      </c>
      <c r="AB30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AC301">
        <f t="shared" ca="1" si="116"/>
        <v>0</v>
      </c>
    </row>
    <row r="302" spans="1:29">
      <c r="A302">
        <f t="shared" si="122"/>
        <v>11</v>
      </c>
      <c r="B302" t="str">
        <f>VLOOKUP(A302,BossBattleTable!$A:$C,MATCH(BossBattleTable!$C$1,BossBattleTable!$A$1:$C$1,0),0)</f>
        <v>HeavyKnight_Yellow</v>
      </c>
      <c r="C302">
        <f t="shared" ca="1" si="102"/>
        <v>1</v>
      </c>
      <c r="D302">
        <f t="shared" si="120"/>
        <v>11</v>
      </c>
      <c r="E302">
        <f t="shared" ca="1" si="121"/>
        <v>1</v>
      </c>
      <c r="F302" t="str">
        <f t="shared" ca="1" si="117"/>
        <v>it</v>
      </c>
      <c r="G302" t="s">
        <v>412</v>
      </c>
      <c r="H302" t="s">
        <v>415</v>
      </c>
      <c r="I302">
        <v>1</v>
      </c>
      <c r="J302" t="str">
        <f t="shared" si="118"/>
        <v/>
      </c>
      <c r="K302" t="str">
        <f t="shared" ca="1" si="119"/>
        <v/>
      </c>
      <c r="O302">
        <v>710</v>
      </c>
      <c r="P302">
        <f t="shared" si="103"/>
        <v>710</v>
      </c>
      <c r="Q302" t="str">
        <f t="shared" ca="1" si="105"/>
        <v>it</v>
      </c>
      <c r="R302" t="str">
        <f t="shared" si="106"/>
        <v>Equip000001</v>
      </c>
      <c r="S302">
        <f t="shared" si="107"/>
        <v>1</v>
      </c>
      <c r="T302" t="str">
        <f t="shared" ca="1" si="108"/>
        <v/>
      </c>
      <c r="U302" t="str">
        <f t="shared" si="109"/>
        <v/>
      </c>
      <c r="V302" t="str">
        <f t="shared" si="110"/>
        <v/>
      </c>
      <c r="W30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X302" t="str">
        <f t="shared" ca="1" si="104"/>
        <v>{"num":11,"diff":1,"tp1":"it","vl1":"Equip000001","cn1":1,"key":710}</v>
      </c>
      <c r="Y302">
        <f t="shared" ca="1" si="112"/>
        <v>68</v>
      </c>
      <c r="Z302">
        <f t="shared" ca="1" si="113"/>
        <v>24833</v>
      </c>
      <c r="AA302">
        <f t="shared" ca="1" si="114"/>
        <v>0</v>
      </c>
      <c r="AB30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AC302">
        <f t="shared" ca="1" si="116"/>
        <v>0</v>
      </c>
    </row>
    <row r="303" spans="1:29">
      <c r="A303">
        <f t="shared" si="122"/>
        <v>11</v>
      </c>
      <c r="B303" t="str">
        <f>VLOOKUP(A303,BossBattleTable!$A:$C,MATCH(BossBattleTable!$C$1,BossBattleTable!$A$1:$C$1,0),0)</f>
        <v>HeavyKnight_Yellow</v>
      </c>
      <c r="C303">
        <f t="shared" ca="1" si="102"/>
        <v>2</v>
      </c>
      <c r="D303">
        <f t="shared" si="120"/>
        <v>11</v>
      </c>
      <c r="E303">
        <f t="shared" ca="1" si="121"/>
        <v>2</v>
      </c>
      <c r="F303" t="str">
        <f t="shared" ca="1" si="117"/>
        <v>cu</v>
      </c>
      <c r="G303" t="s">
        <v>402</v>
      </c>
      <c r="H303" t="s">
        <v>108</v>
      </c>
      <c r="I303">
        <v>5</v>
      </c>
      <c r="J303" t="str">
        <f t="shared" si="118"/>
        <v/>
      </c>
      <c r="K303" t="str">
        <f t="shared" ca="1" si="119"/>
        <v/>
      </c>
      <c r="O303">
        <v>529</v>
      </c>
      <c r="P303">
        <f t="shared" si="103"/>
        <v>529</v>
      </c>
      <c r="Q303" t="str">
        <f t="shared" ca="1" si="105"/>
        <v>cu</v>
      </c>
      <c r="R303" t="str">
        <f t="shared" si="106"/>
        <v>DI</v>
      </c>
      <c r="S303">
        <f t="shared" si="107"/>
        <v>5</v>
      </c>
      <c r="T303" t="str">
        <f t="shared" ca="1" si="108"/>
        <v/>
      </c>
      <c r="U303" t="str">
        <f t="shared" si="109"/>
        <v/>
      </c>
      <c r="V303" t="str">
        <f t="shared" si="110"/>
        <v/>
      </c>
      <c r="W30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X303" t="str">
        <f t="shared" ca="1" si="104"/>
        <v>{"num":11,"diff":2,"tp1":"cu","vl1":"DI","cn1":5,"key":529}</v>
      </c>
      <c r="Y303">
        <f t="shared" ca="1" si="112"/>
        <v>59</v>
      </c>
      <c r="Z303">
        <f t="shared" ca="1" si="113"/>
        <v>24893</v>
      </c>
      <c r="AA303">
        <f t="shared" ca="1" si="114"/>
        <v>0</v>
      </c>
      <c r="AB30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AC303">
        <f t="shared" ca="1" si="116"/>
        <v>0</v>
      </c>
    </row>
    <row r="304" spans="1:29">
      <c r="A304">
        <f t="shared" si="122"/>
        <v>11</v>
      </c>
      <c r="B304" t="str">
        <f>VLOOKUP(A304,BossBattleTable!$A:$C,MATCH(BossBattleTable!$C$1,BossBattleTable!$A$1:$C$1,0),0)</f>
        <v>HeavyKnight_Yellow</v>
      </c>
      <c r="C304">
        <f t="shared" ca="1" si="102"/>
        <v>3</v>
      </c>
      <c r="D304">
        <f t="shared" si="120"/>
        <v>11</v>
      </c>
      <c r="E304">
        <f t="shared" ca="1" si="121"/>
        <v>3</v>
      </c>
      <c r="F304" t="str">
        <f t="shared" ca="1" si="117"/>
        <v>it</v>
      </c>
      <c r="G304" t="s">
        <v>412</v>
      </c>
      <c r="H304" t="s">
        <v>416</v>
      </c>
      <c r="I304">
        <v>1</v>
      </c>
      <c r="J304" t="str">
        <f t="shared" si="118"/>
        <v/>
      </c>
      <c r="K304" t="str">
        <f t="shared" ca="1" si="119"/>
        <v>it</v>
      </c>
      <c r="L304" t="s">
        <v>412</v>
      </c>
      <c r="M304" t="s">
        <v>417</v>
      </c>
      <c r="N304">
        <v>1</v>
      </c>
      <c r="O304">
        <v>785</v>
      </c>
      <c r="P304">
        <f t="shared" si="103"/>
        <v>785</v>
      </c>
      <c r="Q304" t="str">
        <f t="shared" ca="1" si="105"/>
        <v>it</v>
      </c>
      <c r="R304" t="str">
        <f t="shared" si="106"/>
        <v>Equip001001</v>
      </c>
      <c r="S304">
        <f t="shared" si="107"/>
        <v>1</v>
      </c>
      <c r="T304" t="str">
        <f t="shared" ca="1" si="108"/>
        <v>it</v>
      </c>
      <c r="U304" t="str">
        <f t="shared" si="109"/>
        <v>Equip002001</v>
      </c>
      <c r="V304">
        <f t="shared" si="110"/>
        <v>1</v>
      </c>
      <c r="W30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X304" t="str">
        <f t="shared" ca="1" si="104"/>
        <v>{"num":11,"diff":3,"tp1":"it","vl1":"Equip001001","cn1":1,"tp2":"it","vl2":"Equip002001","cn2":1,"key":785}</v>
      </c>
      <c r="Y304">
        <f t="shared" ca="1" si="112"/>
        <v>107</v>
      </c>
      <c r="Z304">
        <f t="shared" ca="1" si="113"/>
        <v>25001</v>
      </c>
      <c r="AA304">
        <f t="shared" ca="1" si="114"/>
        <v>0</v>
      </c>
      <c r="AB30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AC304">
        <f t="shared" ca="1" si="116"/>
        <v>0</v>
      </c>
    </row>
    <row r="305" spans="1:29">
      <c r="A305">
        <f t="shared" si="122"/>
        <v>11</v>
      </c>
      <c r="B305" t="str">
        <f>VLOOKUP(A305,BossBattleTable!$A:$C,MATCH(BossBattleTable!$C$1,BossBattleTable!$A$1:$C$1,0),0)</f>
        <v>HeavyKnight_Yellow</v>
      </c>
      <c r="C305">
        <f t="shared" ca="1" si="102"/>
        <v>4</v>
      </c>
      <c r="D305">
        <f t="shared" si="120"/>
        <v>11</v>
      </c>
      <c r="E305">
        <f t="shared" ca="1" si="121"/>
        <v>4</v>
      </c>
      <c r="F305" t="str">
        <f t="shared" ca="1" si="117"/>
        <v>cu</v>
      </c>
      <c r="G305" t="s">
        <v>402</v>
      </c>
      <c r="H305" t="s">
        <v>191</v>
      </c>
      <c r="I305">
        <v>30</v>
      </c>
      <c r="J305" t="str">
        <f t="shared" si="118"/>
        <v>에너지너무많음</v>
      </c>
      <c r="K305" t="str">
        <f t="shared" ca="1" si="119"/>
        <v>cu</v>
      </c>
      <c r="L305" t="s">
        <v>402</v>
      </c>
      <c r="M305" t="s">
        <v>375</v>
      </c>
      <c r="N305">
        <v>5000</v>
      </c>
      <c r="O305">
        <v>285</v>
      </c>
      <c r="P305">
        <f t="shared" si="103"/>
        <v>285</v>
      </c>
      <c r="Q305" t="str">
        <f t="shared" ca="1" si="105"/>
        <v>cu</v>
      </c>
      <c r="R305" t="str">
        <f t="shared" si="106"/>
        <v>EN</v>
      </c>
      <c r="S305">
        <f t="shared" si="107"/>
        <v>30</v>
      </c>
      <c r="T305" t="str">
        <f t="shared" ca="1" si="108"/>
        <v>cu</v>
      </c>
      <c r="U305" t="str">
        <f t="shared" si="109"/>
        <v>GO</v>
      </c>
      <c r="V305">
        <f t="shared" si="110"/>
        <v>5000</v>
      </c>
      <c r="W30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X305" t="str">
        <f t="shared" ca="1" si="104"/>
        <v>{"num":11,"diff":4,"tp1":"cu","vl1":"EN","cn1":30,"tp2":"cu","vl2":"GO","cn2":5000,"key":285}</v>
      </c>
      <c r="Y305">
        <f t="shared" ca="1" si="112"/>
        <v>93</v>
      </c>
      <c r="Z305">
        <f t="shared" ca="1" si="113"/>
        <v>25095</v>
      </c>
      <c r="AA305">
        <f t="shared" ca="1" si="114"/>
        <v>0</v>
      </c>
      <c r="AB30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AC305">
        <f t="shared" ca="1" si="116"/>
        <v>0</v>
      </c>
    </row>
    <row r="306" spans="1:29">
      <c r="A306">
        <f t="shared" si="122"/>
        <v>11</v>
      </c>
      <c r="B306" t="str">
        <f>VLOOKUP(A306,BossBattleTable!$A:$C,MATCH(BossBattleTable!$C$1,BossBattleTable!$A$1:$C$1,0),0)</f>
        <v>HeavyKnight_Yellow</v>
      </c>
      <c r="C306">
        <f t="shared" ca="1" si="102"/>
        <v>5</v>
      </c>
      <c r="D306">
        <f t="shared" si="120"/>
        <v>11</v>
      </c>
      <c r="E306">
        <f t="shared" ca="1" si="121"/>
        <v>5</v>
      </c>
      <c r="F306" t="str">
        <f t="shared" ca="1" si="117"/>
        <v>it</v>
      </c>
      <c r="G306" t="s">
        <v>412</v>
      </c>
      <c r="H306" t="s">
        <v>415</v>
      </c>
      <c r="I306">
        <v>1</v>
      </c>
      <c r="J306" t="str">
        <f t="shared" si="118"/>
        <v/>
      </c>
      <c r="K306" t="str">
        <f t="shared" ca="1" si="119"/>
        <v/>
      </c>
      <c r="O306">
        <v>423</v>
      </c>
      <c r="P306">
        <f t="shared" si="103"/>
        <v>423</v>
      </c>
      <c r="Q306" t="str">
        <f t="shared" ca="1" si="105"/>
        <v>it</v>
      </c>
      <c r="R306" t="str">
        <f t="shared" si="106"/>
        <v>Equip000001</v>
      </c>
      <c r="S306">
        <f t="shared" si="107"/>
        <v>1</v>
      </c>
      <c r="T306" t="str">
        <f t="shared" ca="1" si="108"/>
        <v/>
      </c>
      <c r="U306" t="str">
        <f t="shared" si="109"/>
        <v/>
      </c>
      <c r="V306" t="str">
        <f t="shared" si="110"/>
        <v/>
      </c>
      <c r="W30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X306" t="str">
        <f t="shared" ca="1" si="104"/>
        <v>{"num":11,"diff":5,"tp1":"it","vl1":"Equip000001","cn1":1,"key":423}</v>
      </c>
      <c r="Y306">
        <f t="shared" ca="1" si="112"/>
        <v>68</v>
      </c>
      <c r="Z306">
        <f t="shared" ca="1" si="113"/>
        <v>25164</v>
      </c>
      <c r="AA306">
        <f t="shared" ca="1" si="114"/>
        <v>0</v>
      </c>
      <c r="AB30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AC306">
        <f t="shared" ca="1" si="116"/>
        <v>0</v>
      </c>
    </row>
    <row r="307" spans="1:29">
      <c r="A307">
        <f t="shared" si="122"/>
        <v>11</v>
      </c>
      <c r="B307" t="str">
        <f>VLOOKUP(A307,BossBattleTable!$A:$C,MATCH(BossBattleTable!$C$1,BossBattleTable!$A$1:$C$1,0),0)</f>
        <v>HeavyKnight_Yellow</v>
      </c>
      <c r="C307">
        <f t="shared" ca="1" si="102"/>
        <v>6</v>
      </c>
      <c r="D307">
        <f t="shared" si="120"/>
        <v>11</v>
      </c>
      <c r="E307">
        <f t="shared" ca="1" si="121"/>
        <v>6</v>
      </c>
      <c r="F307" t="str">
        <f t="shared" ca="1" si="117"/>
        <v>cu</v>
      </c>
      <c r="G307" t="s">
        <v>402</v>
      </c>
      <c r="H307" t="s">
        <v>108</v>
      </c>
      <c r="I307">
        <v>5</v>
      </c>
      <c r="J307" t="str">
        <f t="shared" si="118"/>
        <v/>
      </c>
      <c r="K307" t="str">
        <f t="shared" ca="1" si="119"/>
        <v/>
      </c>
      <c r="O307">
        <v>671</v>
      </c>
      <c r="P307">
        <f t="shared" si="103"/>
        <v>671</v>
      </c>
      <c r="Q307" t="str">
        <f t="shared" ca="1" si="105"/>
        <v>cu</v>
      </c>
      <c r="R307" t="str">
        <f t="shared" si="106"/>
        <v>DI</v>
      </c>
      <c r="S307">
        <f t="shared" si="107"/>
        <v>5</v>
      </c>
      <c r="T307" t="str">
        <f t="shared" ca="1" si="108"/>
        <v/>
      </c>
      <c r="U307" t="str">
        <f t="shared" si="109"/>
        <v/>
      </c>
      <c r="V307" t="str">
        <f t="shared" si="110"/>
        <v/>
      </c>
      <c r="W30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X307" t="str">
        <f t="shared" ca="1" si="104"/>
        <v>{"num":11,"diff":6,"tp1":"cu","vl1":"DI","cn1":5,"key":671}</v>
      </c>
      <c r="Y307">
        <f t="shared" ca="1" si="112"/>
        <v>59</v>
      </c>
      <c r="Z307">
        <f t="shared" ca="1" si="113"/>
        <v>25224</v>
      </c>
      <c r="AA307">
        <f t="shared" ca="1" si="114"/>
        <v>0</v>
      </c>
      <c r="AB30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AC307">
        <f t="shared" ca="1" si="116"/>
        <v>0</v>
      </c>
    </row>
    <row r="308" spans="1:29">
      <c r="A308">
        <f t="shared" si="122"/>
        <v>11</v>
      </c>
      <c r="B308" t="str">
        <f>VLOOKUP(A308,BossBattleTable!$A:$C,MATCH(BossBattleTable!$C$1,BossBattleTable!$A$1:$C$1,0),0)</f>
        <v>HeavyKnight_Yellow</v>
      </c>
      <c r="C308">
        <f t="shared" ca="1" si="102"/>
        <v>7</v>
      </c>
      <c r="D308">
        <f t="shared" si="120"/>
        <v>11</v>
      </c>
      <c r="E308">
        <f t="shared" ca="1" si="121"/>
        <v>7</v>
      </c>
      <c r="F308" t="str">
        <f t="shared" ca="1" si="117"/>
        <v>it</v>
      </c>
      <c r="G308" t="s">
        <v>412</v>
      </c>
      <c r="H308" t="s">
        <v>416</v>
      </c>
      <c r="I308">
        <v>1</v>
      </c>
      <c r="J308" t="str">
        <f t="shared" si="118"/>
        <v/>
      </c>
      <c r="K308" t="str">
        <f t="shared" ca="1" si="119"/>
        <v>it</v>
      </c>
      <c r="L308" t="s">
        <v>412</v>
      </c>
      <c r="M308" t="s">
        <v>417</v>
      </c>
      <c r="N308">
        <v>1</v>
      </c>
      <c r="O308">
        <v>852</v>
      </c>
      <c r="P308">
        <f t="shared" si="103"/>
        <v>852</v>
      </c>
      <c r="Q308" t="str">
        <f t="shared" ca="1" si="105"/>
        <v>it</v>
      </c>
      <c r="R308" t="str">
        <f t="shared" si="106"/>
        <v>Equip001001</v>
      </c>
      <c r="S308">
        <f t="shared" si="107"/>
        <v>1</v>
      </c>
      <c r="T308" t="str">
        <f t="shared" ca="1" si="108"/>
        <v>it</v>
      </c>
      <c r="U308" t="str">
        <f t="shared" si="109"/>
        <v>Equip002001</v>
      </c>
      <c r="V308">
        <f t="shared" si="110"/>
        <v>1</v>
      </c>
      <c r="W30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X308" t="str">
        <f t="shared" ca="1" si="104"/>
        <v>{"num":11,"diff":7,"tp1":"it","vl1":"Equip001001","cn1":1,"tp2":"it","vl2":"Equip002001","cn2":1,"key":852}</v>
      </c>
      <c r="Y308">
        <f t="shared" ca="1" si="112"/>
        <v>107</v>
      </c>
      <c r="Z308">
        <f t="shared" ca="1" si="113"/>
        <v>25332</v>
      </c>
      <c r="AA308">
        <f t="shared" ca="1" si="114"/>
        <v>0</v>
      </c>
      <c r="AB30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AC308">
        <f t="shared" ca="1" si="116"/>
        <v>0</v>
      </c>
    </row>
    <row r="309" spans="1:29">
      <c r="A309">
        <f t="shared" si="122"/>
        <v>11</v>
      </c>
      <c r="B309" t="str">
        <f>VLOOKUP(A309,BossBattleTable!$A:$C,MATCH(BossBattleTable!$C$1,BossBattleTable!$A$1:$C$1,0),0)</f>
        <v>HeavyKnight_Yellow</v>
      </c>
      <c r="C309">
        <f t="shared" ca="1" si="102"/>
        <v>8</v>
      </c>
      <c r="D309">
        <f t="shared" si="120"/>
        <v>11</v>
      </c>
      <c r="E309">
        <f t="shared" ca="1" si="121"/>
        <v>8</v>
      </c>
      <c r="F309" t="str">
        <f t="shared" ca="1" si="117"/>
        <v>cu</v>
      </c>
      <c r="G309" t="s">
        <v>402</v>
      </c>
      <c r="H309" t="s">
        <v>191</v>
      </c>
      <c r="I309">
        <v>30</v>
      </c>
      <c r="J309" t="str">
        <f t="shared" si="118"/>
        <v>에너지너무많음</v>
      </c>
      <c r="K309" t="str">
        <f t="shared" ca="1" si="119"/>
        <v>cu</v>
      </c>
      <c r="L309" t="s">
        <v>402</v>
      </c>
      <c r="M309" t="s">
        <v>375</v>
      </c>
      <c r="N309">
        <v>5000</v>
      </c>
      <c r="O309">
        <v>820</v>
      </c>
      <c r="P309">
        <f t="shared" si="103"/>
        <v>820</v>
      </c>
      <c r="Q309" t="str">
        <f t="shared" ca="1" si="105"/>
        <v>cu</v>
      </c>
      <c r="R309" t="str">
        <f t="shared" si="106"/>
        <v>EN</v>
      </c>
      <c r="S309">
        <f t="shared" si="107"/>
        <v>30</v>
      </c>
      <c r="T309" t="str">
        <f t="shared" ca="1" si="108"/>
        <v>cu</v>
      </c>
      <c r="U309" t="str">
        <f t="shared" si="109"/>
        <v>GO</v>
      </c>
      <c r="V309">
        <f t="shared" si="110"/>
        <v>5000</v>
      </c>
      <c r="W30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X309" t="str">
        <f t="shared" ca="1" si="104"/>
        <v>{"num":11,"diff":8,"tp1":"cu","vl1":"EN","cn1":30,"tp2":"cu","vl2":"GO","cn2":5000,"key":820}</v>
      </c>
      <c r="Y309">
        <f t="shared" ca="1" si="112"/>
        <v>93</v>
      </c>
      <c r="Z309">
        <f t="shared" ca="1" si="113"/>
        <v>25426</v>
      </c>
      <c r="AA309">
        <f t="shared" ca="1" si="114"/>
        <v>0</v>
      </c>
      <c r="AB30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AC309">
        <f t="shared" ca="1" si="116"/>
        <v>0</v>
      </c>
    </row>
    <row r="310" spans="1:29">
      <c r="A310">
        <f t="shared" si="122"/>
        <v>11</v>
      </c>
      <c r="B310" t="str">
        <f>VLOOKUP(A310,BossBattleTable!$A:$C,MATCH(BossBattleTable!$C$1,BossBattleTable!$A$1:$C$1,0),0)</f>
        <v>HeavyKnight_Yellow</v>
      </c>
      <c r="C310">
        <f t="shared" ca="1" si="102"/>
        <v>9</v>
      </c>
      <c r="D310">
        <f t="shared" si="120"/>
        <v>11</v>
      </c>
      <c r="E310">
        <f t="shared" ca="1" si="121"/>
        <v>9</v>
      </c>
      <c r="F310" t="str">
        <f t="shared" ca="1" si="117"/>
        <v>it</v>
      </c>
      <c r="G310" t="s">
        <v>412</v>
      </c>
      <c r="H310" t="s">
        <v>415</v>
      </c>
      <c r="I310">
        <v>1</v>
      </c>
      <c r="J310" t="str">
        <f t="shared" si="118"/>
        <v/>
      </c>
      <c r="K310" t="str">
        <f t="shared" ca="1" si="119"/>
        <v/>
      </c>
      <c r="O310">
        <v>630</v>
      </c>
      <c r="P310">
        <f t="shared" si="103"/>
        <v>630</v>
      </c>
      <c r="Q310" t="str">
        <f t="shared" ca="1" si="105"/>
        <v>it</v>
      </c>
      <c r="R310" t="str">
        <f t="shared" si="106"/>
        <v>Equip000001</v>
      </c>
      <c r="S310">
        <f t="shared" si="107"/>
        <v>1</v>
      </c>
      <c r="T310" t="str">
        <f t="shared" ca="1" si="108"/>
        <v/>
      </c>
      <c r="U310" t="str">
        <f t="shared" si="109"/>
        <v/>
      </c>
      <c r="V310" t="str">
        <f t="shared" si="110"/>
        <v/>
      </c>
      <c r="W31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X310" t="str">
        <f t="shared" ca="1" si="104"/>
        <v>{"num":11,"diff":9,"tp1":"it","vl1":"Equip000001","cn1":1,"key":630}</v>
      </c>
      <c r="Y310">
        <f t="shared" ca="1" si="112"/>
        <v>68</v>
      </c>
      <c r="Z310">
        <f t="shared" ca="1" si="113"/>
        <v>25495</v>
      </c>
      <c r="AA310">
        <f t="shared" ca="1" si="114"/>
        <v>0</v>
      </c>
      <c r="AB31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AC310">
        <f t="shared" ca="1" si="116"/>
        <v>0</v>
      </c>
    </row>
    <row r="311" spans="1:29">
      <c r="A311">
        <f t="shared" si="122"/>
        <v>11</v>
      </c>
      <c r="B311" t="str">
        <f>VLOOKUP(A311,BossBattleTable!$A:$C,MATCH(BossBattleTable!$C$1,BossBattleTable!$A$1:$C$1,0),0)</f>
        <v>HeavyKnight_Yellow</v>
      </c>
      <c r="C311">
        <f t="shared" ca="1" si="102"/>
        <v>10</v>
      </c>
      <c r="D311">
        <f t="shared" si="120"/>
        <v>11</v>
      </c>
      <c r="E311">
        <f t="shared" ca="1" si="121"/>
        <v>10</v>
      </c>
      <c r="F311" t="str">
        <f t="shared" ca="1" si="117"/>
        <v>cu</v>
      </c>
      <c r="G311" t="s">
        <v>402</v>
      </c>
      <c r="H311" t="s">
        <v>108</v>
      </c>
      <c r="I311">
        <v>5</v>
      </c>
      <c r="J311" t="str">
        <f t="shared" si="118"/>
        <v/>
      </c>
      <c r="K311" t="str">
        <f t="shared" ca="1" si="119"/>
        <v/>
      </c>
      <c r="O311">
        <v>362</v>
      </c>
      <c r="P311">
        <f t="shared" si="103"/>
        <v>362</v>
      </c>
      <c r="Q311" t="str">
        <f t="shared" ca="1" si="105"/>
        <v>cu</v>
      </c>
      <c r="R311" t="str">
        <f t="shared" si="106"/>
        <v>DI</v>
      </c>
      <c r="S311">
        <f t="shared" si="107"/>
        <v>5</v>
      </c>
      <c r="T311" t="str">
        <f t="shared" ca="1" si="108"/>
        <v/>
      </c>
      <c r="U311" t="str">
        <f t="shared" si="109"/>
        <v/>
      </c>
      <c r="V311" t="str">
        <f t="shared" si="110"/>
        <v/>
      </c>
      <c r="W31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X311" t="str">
        <f t="shared" ca="1" si="104"/>
        <v>{"num":11,"diff":10,"tp1":"cu","vl1":"DI","cn1":5,"key":362}</v>
      </c>
      <c r="Y311">
        <f t="shared" ca="1" si="112"/>
        <v>60</v>
      </c>
      <c r="Z311">
        <f t="shared" ca="1" si="113"/>
        <v>25556</v>
      </c>
      <c r="AA311">
        <f t="shared" ca="1" si="114"/>
        <v>0</v>
      </c>
      <c r="AB31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AC311">
        <f t="shared" ca="1" si="116"/>
        <v>0</v>
      </c>
    </row>
    <row r="312" spans="1:29">
      <c r="A312">
        <f t="shared" si="122"/>
        <v>11</v>
      </c>
      <c r="B312" t="str">
        <f>VLOOKUP(A312,BossBattleTable!$A:$C,MATCH(BossBattleTable!$C$1,BossBattleTable!$A$1:$C$1,0),0)</f>
        <v>HeavyKnight_Yellow</v>
      </c>
      <c r="C312">
        <f t="shared" ca="1" si="102"/>
        <v>11</v>
      </c>
      <c r="D312">
        <f t="shared" si="120"/>
        <v>11</v>
      </c>
      <c r="E312">
        <f t="shared" ca="1" si="121"/>
        <v>11</v>
      </c>
      <c r="F312" t="str">
        <f t="shared" ca="1" si="117"/>
        <v>it</v>
      </c>
      <c r="G312" t="s">
        <v>412</v>
      </c>
      <c r="H312" t="s">
        <v>416</v>
      </c>
      <c r="I312">
        <v>1</v>
      </c>
      <c r="J312" t="str">
        <f t="shared" si="118"/>
        <v/>
      </c>
      <c r="K312" t="str">
        <f t="shared" ca="1" si="119"/>
        <v>it</v>
      </c>
      <c r="L312" t="s">
        <v>412</v>
      </c>
      <c r="M312" t="s">
        <v>417</v>
      </c>
      <c r="N312">
        <v>1</v>
      </c>
      <c r="O312">
        <v>230</v>
      </c>
      <c r="P312">
        <f t="shared" si="103"/>
        <v>230</v>
      </c>
      <c r="Q312" t="str">
        <f t="shared" ca="1" si="105"/>
        <v>it</v>
      </c>
      <c r="R312" t="str">
        <f t="shared" si="106"/>
        <v>Equip001001</v>
      </c>
      <c r="S312">
        <f t="shared" si="107"/>
        <v>1</v>
      </c>
      <c r="T312" t="str">
        <f t="shared" ca="1" si="108"/>
        <v>it</v>
      </c>
      <c r="U312" t="str">
        <f t="shared" si="109"/>
        <v>Equip002001</v>
      </c>
      <c r="V312">
        <f t="shared" si="110"/>
        <v>1</v>
      </c>
      <c r="W31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X312" t="str">
        <f t="shared" ca="1" si="104"/>
        <v>{"num":11,"diff":11,"tp1":"it","vl1":"Equip001001","cn1":1,"tp2":"it","vl2":"Equip002001","cn2":1,"key":230}</v>
      </c>
      <c r="Y312">
        <f t="shared" ca="1" si="112"/>
        <v>108</v>
      </c>
      <c r="Z312">
        <f t="shared" ca="1" si="113"/>
        <v>25665</v>
      </c>
      <c r="AA312">
        <f t="shared" ca="1" si="114"/>
        <v>0</v>
      </c>
      <c r="AB31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AC312">
        <f t="shared" ca="1" si="116"/>
        <v>0</v>
      </c>
    </row>
    <row r="313" spans="1:29">
      <c r="A313">
        <f t="shared" si="122"/>
        <v>11</v>
      </c>
      <c r="B313" t="str">
        <f>VLOOKUP(A313,BossBattleTable!$A:$C,MATCH(BossBattleTable!$C$1,BossBattleTable!$A$1:$C$1,0),0)</f>
        <v>HeavyKnight_Yellow</v>
      </c>
      <c r="C313">
        <f t="shared" ca="1" si="102"/>
        <v>12</v>
      </c>
      <c r="D313">
        <f t="shared" si="120"/>
        <v>11</v>
      </c>
      <c r="E313">
        <f t="shared" ca="1" si="121"/>
        <v>12</v>
      </c>
      <c r="F313" t="str">
        <f t="shared" ca="1" si="117"/>
        <v>cu</v>
      </c>
      <c r="G313" t="s">
        <v>402</v>
      </c>
      <c r="H313" t="s">
        <v>191</v>
      </c>
      <c r="I313">
        <v>30</v>
      </c>
      <c r="J313" t="str">
        <f t="shared" si="118"/>
        <v>에너지너무많음</v>
      </c>
      <c r="K313" t="str">
        <f t="shared" ca="1" si="119"/>
        <v>cu</v>
      </c>
      <c r="L313" t="s">
        <v>402</v>
      </c>
      <c r="M313" t="s">
        <v>375</v>
      </c>
      <c r="N313">
        <v>5000</v>
      </c>
      <c r="O313">
        <v>417</v>
      </c>
      <c r="P313">
        <f t="shared" si="103"/>
        <v>417</v>
      </c>
      <c r="Q313" t="str">
        <f t="shared" ca="1" si="105"/>
        <v>cu</v>
      </c>
      <c r="R313" t="str">
        <f t="shared" si="106"/>
        <v>EN</v>
      </c>
      <c r="S313">
        <f t="shared" si="107"/>
        <v>30</v>
      </c>
      <c r="T313" t="str">
        <f t="shared" ca="1" si="108"/>
        <v>cu</v>
      </c>
      <c r="U313" t="str">
        <f t="shared" si="109"/>
        <v>GO</v>
      </c>
      <c r="V313">
        <f t="shared" si="110"/>
        <v>5000</v>
      </c>
      <c r="W31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X313" t="str">
        <f t="shared" ca="1" si="104"/>
        <v>{"num":11,"diff":12,"tp1":"cu","vl1":"EN","cn1":30,"tp2":"cu","vl2":"GO","cn2":5000,"key":417}</v>
      </c>
      <c r="Y313">
        <f t="shared" ca="1" si="112"/>
        <v>94</v>
      </c>
      <c r="Z313">
        <f t="shared" ca="1" si="113"/>
        <v>25760</v>
      </c>
      <c r="AA313">
        <f t="shared" ca="1" si="114"/>
        <v>0</v>
      </c>
      <c r="AB31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AC313">
        <f t="shared" ca="1" si="116"/>
        <v>0</v>
      </c>
    </row>
    <row r="314" spans="1:29">
      <c r="A314">
        <f t="shared" si="122"/>
        <v>11</v>
      </c>
      <c r="B314" t="str">
        <f>VLOOKUP(A314,BossBattleTable!$A:$C,MATCH(BossBattleTable!$C$1,BossBattleTable!$A$1:$C$1,0),0)</f>
        <v>HeavyKnight_Yellow</v>
      </c>
      <c r="C314">
        <f t="shared" ca="1" si="102"/>
        <v>13</v>
      </c>
      <c r="D314">
        <f t="shared" si="120"/>
        <v>11</v>
      </c>
      <c r="E314">
        <f t="shared" ca="1" si="121"/>
        <v>13</v>
      </c>
      <c r="F314" t="str">
        <f t="shared" ca="1" si="117"/>
        <v>it</v>
      </c>
      <c r="G314" t="s">
        <v>412</v>
      </c>
      <c r="H314" t="s">
        <v>415</v>
      </c>
      <c r="I314">
        <v>1</v>
      </c>
      <c r="J314" t="str">
        <f t="shared" si="118"/>
        <v/>
      </c>
      <c r="K314" t="str">
        <f t="shared" ca="1" si="119"/>
        <v/>
      </c>
      <c r="O314">
        <v>218</v>
      </c>
      <c r="P314">
        <f t="shared" si="103"/>
        <v>218</v>
      </c>
      <c r="Q314" t="str">
        <f t="shared" ca="1" si="105"/>
        <v>it</v>
      </c>
      <c r="R314" t="str">
        <f t="shared" si="106"/>
        <v>Equip000001</v>
      </c>
      <c r="S314">
        <f t="shared" si="107"/>
        <v>1</v>
      </c>
      <c r="T314" t="str">
        <f t="shared" ca="1" si="108"/>
        <v/>
      </c>
      <c r="U314" t="str">
        <f t="shared" si="109"/>
        <v/>
      </c>
      <c r="V314" t="str">
        <f t="shared" si="110"/>
        <v/>
      </c>
      <c r="W31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X314" t="str">
        <f t="shared" ca="1" si="104"/>
        <v>{"num":11,"diff":13,"tp1":"it","vl1":"Equip000001","cn1":1,"key":218}</v>
      </c>
      <c r="Y314">
        <f t="shared" ca="1" si="112"/>
        <v>69</v>
      </c>
      <c r="Z314">
        <f t="shared" ca="1" si="113"/>
        <v>25830</v>
      </c>
      <c r="AA314">
        <f t="shared" ca="1" si="114"/>
        <v>0</v>
      </c>
      <c r="AB31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AC314">
        <f t="shared" ca="1" si="116"/>
        <v>0</v>
      </c>
    </row>
    <row r="315" spans="1:29">
      <c r="A315">
        <f t="shared" si="122"/>
        <v>11</v>
      </c>
      <c r="B315" t="str">
        <f>VLOOKUP(A315,BossBattleTable!$A:$C,MATCH(BossBattleTable!$C$1,BossBattleTable!$A$1:$C$1,0),0)</f>
        <v>HeavyKnight_Yellow</v>
      </c>
      <c r="C315">
        <f t="shared" ca="1" si="102"/>
        <v>14</v>
      </c>
      <c r="D315">
        <f t="shared" si="120"/>
        <v>11</v>
      </c>
      <c r="E315">
        <f t="shared" ca="1" si="121"/>
        <v>14</v>
      </c>
      <c r="F315" t="str">
        <f t="shared" ca="1" si="117"/>
        <v>cu</v>
      </c>
      <c r="G315" t="s">
        <v>402</v>
      </c>
      <c r="H315" t="s">
        <v>108</v>
      </c>
      <c r="I315">
        <v>5</v>
      </c>
      <c r="J315" t="str">
        <f t="shared" si="118"/>
        <v/>
      </c>
      <c r="K315" t="str">
        <f t="shared" ca="1" si="119"/>
        <v/>
      </c>
      <c r="O315">
        <v>723</v>
      </c>
      <c r="P315">
        <f t="shared" si="103"/>
        <v>723</v>
      </c>
      <c r="Q315" t="str">
        <f t="shared" ca="1" si="105"/>
        <v>cu</v>
      </c>
      <c r="R315" t="str">
        <f t="shared" si="106"/>
        <v>DI</v>
      </c>
      <c r="S315">
        <f t="shared" si="107"/>
        <v>5</v>
      </c>
      <c r="T315" t="str">
        <f t="shared" ca="1" si="108"/>
        <v/>
      </c>
      <c r="U315" t="str">
        <f t="shared" si="109"/>
        <v/>
      </c>
      <c r="V315" t="str">
        <f t="shared" si="110"/>
        <v/>
      </c>
      <c r="W31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X315" t="str">
        <f t="shared" ca="1" si="104"/>
        <v>{"num":11,"diff":14,"tp1":"cu","vl1":"DI","cn1":5,"key":723}</v>
      </c>
      <c r="Y315">
        <f t="shared" ca="1" si="112"/>
        <v>60</v>
      </c>
      <c r="Z315">
        <f t="shared" ca="1" si="113"/>
        <v>25891</v>
      </c>
      <c r="AA315">
        <f t="shared" ca="1" si="114"/>
        <v>0</v>
      </c>
      <c r="AB31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AC315">
        <f t="shared" ca="1" si="116"/>
        <v>0</v>
      </c>
    </row>
    <row r="316" spans="1:29">
      <c r="A316">
        <f t="shared" si="122"/>
        <v>11</v>
      </c>
      <c r="B316" t="str">
        <f>VLOOKUP(A316,BossBattleTable!$A:$C,MATCH(BossBattleTable!$C$1,BossBattleTable!$A$1:$C$1,0),0)</f>
        <v>HeavyKnight_Yellow</v>
      </c>
      <c r="C316">
        <f t="shared" ca="1" si="102"/>
        <v>15</v>
      </c>
      <c r="D316">
        <f t="shared" si="120"/>
        <v>11</v>
      </c>
      <c r="E316">
        <f t="shared" ca="1" si="121"/>
        <v>15</v>
      </c>
      <c r="F316" t="str">
        <f t="shared" ca="1" si="117"/>
        <v>it</v>
      </c>
      <c r="G316" t="s">
        <v>412</v>
      </c>
      <c r="H316" t="s">
        <v>416</v>
      </c>
      <c r="I316">
        <v>1</v>
      </c>
      <c r="J316" t="str">
        <f t="shared" si="118"/>
        <v/>
      </c>
      <c r="K316" t="str">
        <f t="shared" ca="1" si="119"/>
        <v>it</v>
      </c>
      <c r="L316" t="s">
        <v>412</v>
      </c>
      <c r="M316" t="s">
        <v>417</v>
      </c>
      <c r="N316">
        <v>1</v>
      </c>
      <c r="O316">
        <v>466</v>
      </c>
      <c r="P316">
        <f t="shared" si="103"/>
        <v>466</v>
      </c>
      <c r="Q316" t="str">
        <f t="shared" ca="1" si="105"/>
        <v>it</v>
      </c>
      <c r="R316" t="str">
        <f t="shared" si="106"/>
        <v>Equip001001</v>
      </c>
      <c r="S316">
        <f t="shared" si="107"/>
        <v>1</v>
      </c>
      <c r="T316" t="str">
        <f t="shared" ca="1" si="108"/>
        <v>it</v>
      </c>
      <c r="U316" t="str">
        <f t="shared" si="109"/>
        <v>Equip002001</v>
      </c>
      <c r="V316">
        <f t="shared" si="110"/>
        <v>1</v>
      </c>
      <c r="W31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X316" t="str">
        <f t="shared" ca="1" si="104"/>
        <v>{"num":11,"diff":15,"tp1":"it","vl1":"Equip001001","cn1":1,"tp2":"it","vl2":"Equip002001","cn2":1,"key":466}</v>
      </c>
      <c r="Y316">
        <f t="shared" ca="1" si="112"/>
        <v>108</v>
      </c>
      <c r="Z316">
        <f t="shared" ca="1" si="113"/>
        <v>26000</v>
      </c>
      <c r="AA316">
        <f t="shared" ca="1" si="114"/>
        <v>0</v>
      </c>
      <c r="AB31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AC316">
        <f t="shared" ca="1" si="116"/>
        <v>0</v>
      </c>
    </row>
    <row r="317" spans="1:29">
      <c r="A317">
        <f t="shared" si="122"/>
        <v>11</v>
      </c>
      <c r="B317" t="str">
        <f>VLOOKUP(A317,BossBattleTable!$A:$C,MATCH(BossBattleTable!$C$1,BossBattleTable!$A$1:$C$1,0),0)</f>
        <v>HeavyKnight_Yellow</v>
      </c>
      <c r="C317">
        <f t="shared" ca="1" si="102"/>
        <v>16</v>
      </c>
      <c r="D317">
        <f t="shared" si="120"/>
        <v>11</v>
      </c>
      <c r="E317">
        <f t="shared" ca="1" si="121"/>
        <v>16</v>
      </c>
      <c r="F317" t="str">
        <f t="shared" ca="1" si="117"/>
        <v>cu</v>
      </c>
      <c r="G317" t="s">
        <v>402</v>
      </c>
      <c r="H317" t="s">
        <v>191</v>
      </c>
      <c r="I317">
        <v>30</v>
      </c>
      <c r="J317" t="str">
        <f t="shared" si="118"/>
        <v>에너지너무많음</v>
      </c>
      <c r="K317" t="str">
        <f t="shared" ca="1" si="119"/>
        <v>cu</v>
      </c>
      <c r="L317" t="s">
        <v>402</v>
      </c>
      <c r="M317" t="s">
        <v>375</v>
      </c>
      <c r="N317">
        <v>5000</v>
      </c>
      <c r="O317">
        <v>645</v>
      </c>
      <c r="P317">
        <f t="shared" si="103"/>
        <v>645</v>
      </c>
      <c r="Q317" t="str">
        <f t="shared" ca="1" si="105"/>
        <v>cu</v>
      </c>
      <c r="R317" t="str">
        <f t="shared" si="106"/>
        <v>EN</v>
      </c>
      <c r="S317">
        <f t="shared" si="107"/>
        <v>30</v>
      </c>
      <c r="T317" t="str">
        <f t="shared" ca="1" si="108"/>
        <v>cu</v>
      </c>
      <c r="U317" t="str">
        <f t="shared" si="109"/>
        <v>GO</v>
      </c>
      <c r="V317">
        <f t="shared" si="110"/>
        <v>5000</v>
      </c>
      <c r="W31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X317" t="str">
        <f t="shared" ca="1" si="104"/>
        <v>{"num":11,"diff":16,"tp1":"cu","vl1":"EN","cn1":30,"tp2":"cu","vl2":"GO","cn2":5000,"key":645}</v>
      </c>
      <c r="Y317">
        <f t="shared" ca="1" si="112"/>
        <v>94</v>
      </c>
      <c r="Z317">
        <f t="shared" ca="1" si="113"/>
        <v>26095</v>
      </c>
      <c r="AA317">
        <f t="shared" ca="1" si="114"/>
        <v>0</v>
      </c>
      <c r="AB31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AC317">
        <f t="shared" ca="1" si="116"/>
        <v>0</v>
      </c>
    </row>
    <row r="318" spans="1:29">
      <c r="A318">
        <f t="shared" si="122"/>
        <v>11</v>
      </c>
      <c r="B318" t="str">
        <f>VLOOKUP(A318,BossBattleTable!$A:$C,MATCH(BossBattleTable!$C$1,BossBattleTable!$A$1:$C$1,0),0)</f>
        <v>HeavyKnight_Yellow</v>
      </c>
      <c r="C318">
        <f t="shared" ca="1" si="102"/>
        <v>17</v>
      </c>
      <c r="D318">
        <f t="shared" si="120"/>
        <v>11</v>
      </c>
      <c r="E318">
        <f t="shared" ca="1" si="121"/>
        <v>17</v>
      </c>
      <c r="F318" t="str">
        <f t="shared" ca="1" si="117"/>
        <v>it</v>
      </c>
      <c r="G318" t="s">
        <v>412</v>
      </c>
      <c r="H318" t="s">
        <v>415</v>
      </c>
      <c r="I318">
        <v>1</v>
      </c>
      <c r="J318" t="str">
        <f t="shared" si="118"/>
        <v/>
      </c>
      <c r="K318" t="str">
        <f t="shared" ca="1" si="119"/>
        <v/>
      </c>
      <c r="O318">
        <v>920</v>
      </c>
      <c r="P318">
        <f t="shared" si="103"/>
        <v>920</v>
      </c>
      <c r="Q318" t="str">
        <f t="shared" ca="1" si="105"/>
        <v>it</v>
      </c>
      <c r="R318" t="str">
        <f t="shared" si="106"/>
        <v>Equip000001</v>
      </c>
      <c r="S318">
        <f t="shared" si="107"/>
        <v>1</v>
      </c>
      <c r="T318" t="str">
        <f t="shared" ca="1" si="108"/>
        <v/>
      </c>
      <c r="U318" t="str">
        <f t="shared" si="109"/>
        <v/>
      </c>
      <c r="V318" t="str">
        <f t="shared" si="110"/>
        <v/>
      </c>
      <c r="W31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X318" t="str">
        <f t="shared" ca="1" si="104"/>
        <v>{"num":11,"diff":17,"tp1":"it","vl1":"Equip000001","cn1":1,"key":920}</v>
      </c>
      <c r="Y318">
        <f t="shared" ca="1" si="112"/>
        <v>69</v>
      </c>
      <c r="Z318">
        <f t="shared" ca="1" si="113"/>
        <v>26165</v>
      </c>
      <c r="AA318">
        <f t="shared" ca="1" si="114"/>
        <v>0</v>
      </c>
      <c r="AB31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AC318">
        <f t="shared" ca="1" si="116"/>
        <v>0</v>
      </c>
    </row>
    <row r="319" spans="1:29">
      <c r="A319">
        <f t="shared" si="122"/>
        <v>11</v>
      </c>
      <c r="B319" t="str">
        <f>VLOOKUP(A319,BossBattleTable!$A:$C,MATCH(BossBattleTable!$C$1,BossBattleTable!$A$1:$C$1,0),0)</f>
        <v>HeavyKnight_Yellow</v>
      </c>
      <c r="C319">
        <f t="shared" ca="1" si="102"/>
        <v>18</v>
      </c>
      <c r="D319">
        <f t="shared" si="120"/>
        <v>11</v>
      </c>
      <c r="E319">
        <f t="shared" ca="1" si="121"/>
        <v>18</v>
      </c>
      <c r="F319" t="str">
        <f t="shared" ca="1" si="117"/>
        <v>cu</v>
      </c>
      <c r="G319" t="s">
        <v>402</v>
      </c>
      <c r="H319" t="s">
        <v>108</v>
      </c>
      <c r="I319">
        <v>5</v>
      </c>
      <c r="J319" t="str">
        <f t="shared" si="118"/>
        <v/>
      </c>
      <c r="K319" t="str">
        <f t="shared" ca="1" si="119"/>
        <v/>
      </c>
      <c r="O319">
        <v>640</v>
      </c>
      <c r="P319">
        <f t="shared" si="103"/>
        <v>640</v>
      </c>
      <c r="Q319" t="str">
        <f t="shared" ca="1" si="105"/>
        <v>cu</v>
      </c>
      <c r="R319" t="str">
        <f t="shared" si="106"/>
        <v>DI</v>
      </c>
      <c r="S319">
        <f t="shared" si="107"/>
        <v>5</v>
      </c>
      <c r="T319" t="str">
        <f t="shared" ca="1" si="108"/>
        <v/>
      </c>
      <c r="U319" t="str">
        <f t="shared" si="109"/>
        <v/>
      </c>
      <c r="V319" t="str">
        <f t="shared" si="110"/>
        <v/>
      </c>
      <c r="W31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X319" t="str">
        <f t="shared" ca="1" si="104"/>
        <v>{"num":11,"diff":18,"tp1":"cu","vl1":"DI","cn1":5,"key":640}</v>
      </c>
      <c r="Y319">
        <f t="shared" ca="1" si="112"/>
        <v>60</v>
      </c>
      <c r="Z319">
        <f t="shared" ca="1" si="113"/>
        <v>26226</v>
      </c>
      <c r="AA319">
        <f t="shared" ca="1" si="114"/>
        <v>0</v>
      </c>
      <c r="AB31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AC319">
        <f t="shared" ca="1" si="116"/>
        <v>0</v>
      </c>
    </row>
    <row r="320" spans="1:29">
      <c r="A320">
        <f t="shared" si="122"/>
        <v>11</v>
      </c>
      <c r="B320" t="str">
        <f>VLOOKUP(A320,BossBattleTable!$A:$C,MATCH(BossBattleTable!$C$1,BossBattleTable!$A$1:$C$1,0),0)</f>
        <v>HeavyKnight_Yellow</v>
      </c>
      <c r="C320">
        <f t="shared" ca="1" si="102"/>
        <v>19</v>
      </c>
      <c r="D320">
        <f t="shared" si="120"/>
        <v>11</v>
      </c>
      <c r="E320">
        <f t="shared" ca="1" si="121"/>
        <v>19</v>
      </c>
      <c r="F320" t="str">
        <f t="shared" ca="1" si="117"/>
        <v>it</v>
      </c>
      <c r="G320" t="s">
        <v>412</v>
      </c>
      <c r="H320" t="s">
        <v>416</v>
      </c>
      <c r="I320">
        <v>1</v>
      </c>
      <c r="J320" t="str">
        <f t="shared" si="118"/>
        <v/>
      </c>
      <c r="K320" t="str">
        <f t="shared" ca="1" si="119"/>
        <v>it</v>
      </c>
      <c r="L320" t="s">
        <v>412</v>
      </c>
      <c r="M320" t="s">
        <v>417</v>
      </c>
      <c r="N320">
        <v>1</v>
      </c>
      <c r="O320">
        <v>770</v>
      </c>
      <c r="P320">
        <f t="shared" si="103"/>
        <v>770</v>
      </c>
      <c r="Q320" t="str">
        <f t="shared" ca="1" si="105"/>
        <v>it</v>
      </c>
      <c r="R320" t="str">
        <f t="shared" si="106"/>
        <v>Equip001001</v>
      </c>
      <c r="S320">
        <f t="shared" si="107"/>
        <v>1</v>
      </c>
      <c r="T320" t="str">
        <f t="shared" ca="1" si="108"/>
        <v>it</v>
      </c>
      <c r="U320" t="str">
        <f t="shared" si="109"/>
        <v>Equip002001</v>
      </c>
      <c r="V320">
        <f t="shared" si="110"/>
        <v>1</v>
      </c>
      <c r="W32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X320" t="str">
        <f t="shared" ca="1" si="104"/>
        <v>{"num":11,"diff":19,"tp1":"it","vl1":"Equip001001","cn1":1,"tp2":"it","vl2":"Equip002001","cn2":1,"key":770}</v>
      </c>
      <c r="Y320">
        <f t="shared" ca="1" si="112"/>
        <v>108</v>
      </c>
      <c r="Z320">
        <f t="shared" ca="1" si="113"/>
        <v>26335</v>
      </c>
      <c r="AA320">
        <f t="shared" ca="1" si="114"/>
        <v>0</v>
      </c>
      <c r="AB32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AC320">
        <f t="shared" ca="1" si="116"/>
        <v>0</v>
      </c>
    </row>
    <row r="321" spans="1:29">
      <c r="A321">
        <f t="shared" si="122"/>
        <v>11</v>
      </c>
      <c r="B321" t="str">
        <f>VLOOKUP(A321,BossBattleTable!$A:$C,MATCH(BossBattleTable!$C$1,BossBattleTable!$A$1:$C$1,0),0)</f>
        <v>HeavyKnight_Yellow</v>
      </c>
      <c r="C321">
        <f t="shared" ca="1" si="102"/>
        <v>20</v>
      </c>
      <c r="D321">
        <f t="shared" si="120"/>
        <v>11</v>
      </c>
      <c r="E321">
        <f t="shared" ca="1" si="121"/>
        <v>20</v>
      </c>
      <c r="F321" t="str">
        <f t="shared" ca="1" si="117"/>
        <v>cu</v>
      </c>
      <c r="G321" t="s">
        <v>402</v>
      </c>
      <c r="H321" t="s">
        <v>191</v>
      </c>
      <c r="I321">
        <v>30</v>
      </c>
      <c r="J321" t="str">
        <f t="shared" si="118"/>
        <v>에너지너무많음</v>
      </c>
      <c r="K321" t="str">
        <f t="shared" ca="1" si="119"/>
        <v>cu</v>
      </c>
      <c r="L321" t="s">
        <v>402</v>
      </c>
      <c r="M321" t="s">
        <v>375</v>
      </c>
      <c r="N321">
        <v>5000</v>
      </c>
      <c r="O321">
        <v>131</v>
      </c>
      <c r="P321">
        <f t="shared" si="103"/>
        <v>131</v>
      </c>
      <c r="Q321" t="str">
        <f t="shared" ca="1" si="105"/>
        <v>cu</v>
      </c>
      <c r="R321" t="str">
        <f t="shared" si="106"/>
        <v>EN</v>
      </c>
      <c r="S321">
        <f t="shared" si="107"/>
        <v>30</v>
      </c>
      <c r="T321" t="str">
        <f t="shared" ca="1" si="108"/>
        <v>cu</v>
      </c>
      <c r="U321" t="str">
        <f t="shared" si="109"/>
        <v>GO</v>
      </c>
      <c r="V321">
        <f t="shared" si="110"/>
        <v>5000</v>
      </c>
      <c r="W32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X321" t="str">
        <f t="shared" ca="1" si="104"/>
        <v>{"num":11,"diff":20,"tp1":"cu","vl1":"EN","cn1":30,"tp2":"cu","vl2":"GO","cn2":5000,"key":131}</v>
      </c>
      <c r="Y321">
        <f t="shared" ca="1" si="112"/>
        <v>94</v>
      </c>
      <c r="Z321">
        <f t="shared" ca="1" si="113"/>
        <v>26430</v>
      </c>
      <c r="AA321">
        <f t="shared" ca="1" si="114"/>
        <v>0</v>
      </c>
      <c r="AB32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AC321">
        <f t="shared" ca="1" si="116"/>
        <v>0</v>
      </c>
    </row>
    <row r="322" spans="1:29">
      <c r="A322">
        <f t="shared" si="122"/>
        <v>11</v>
      </c>
      <c r="B322" t="str">
        <f>VLOOKUP(A322,BossBattleTable!$A:$C,MATCH(BossBattleTable!$C$1,BossBattleTable!$A$1:$C$1,0),0)</f>
        <v>HeavyKnight_Yellow</v>
      </c>
      <c r="C322">
        <f t="shared" ref="C322:C385" ca="1" si="123">IF(A322&lt;&gt;OFFSET(A322,-1,0),1,OFFSET(C322,-1,0)+1)</f>
        <v>21</v>
      </c>
      <c r="D322">
        <f t="shared" si="120"/>
        <v>11</v>
      </c>
      <c r="E322">
        <f t="shared" ca="1" si="121"/>
        <v>21</v>
      </c>
      <c r="F322" t="str">
        <f t="shared" ca="1" si="117"/>
        <v>it</v>
      </c>
      <c r="G322" t="s">
        <v>412</v>
      </c>
      <c r="H322" t="s">
        <v>415</v>
      </c>
      <c r="I322">
        <v>1</v>
      </c>
      <c r="J322" t="str">
        <f t="shared" si="118"/>
        <v/>
      </c>
      <c r="K322" t="str">
        <f t="shared" ca="1" si="119"/>
        <v/>
      </c>
      <c r="O322">
        <v>389</v>
      </c>
      <c r="P322">
        <f t="shared" si="103"/>
        <v>389</v>
      </c>
      <c r="Q322" t="str">
        <f t="shared" ca="1" si="105"/>
        <v>it</v>
      </c>
      <c r="R322" t="str">
        <f t="shared" si="106"/>
        <v>Equip000001</v>
      </c>
      <c r="S322">
        <f t="shared" si="107"/>
        <v>1</v>
      </c>
      <c r="T322" t="str">
        <f t="shared" ca="1" si="108"/>
        <v/>
      </c>
      <c r="U322" t="str">
        <f t="shared" si="109"/>
        <v/>
      </c>
      <c r="V322" t="str">
        <f t="shared" si="110"/>
        <v/>
      </c>
      <c r="W32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X322" t="str">
        <f t="shared" ca="1" si="104"/>
        <v>{"num":11,"diff":21,"tp1":"it","vl1":"Equip000001","cn1":1,"key":389}</v>
      </c>
      <c r="Y322">
        <f t="shared" ca="1" si="112"/>
        <v>69</v>
      </c>
      <c r="Z322">
        <f t="shared" ca="1" si="113"/>
        <v>26500</v>
      </c>
      <c r="AA322">
        <f t="shared" ca="1" si="114"/>
        <v>0</v>
      </c>
      <c r="AB32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AC322">
        <f t="shared" ca="1" si="116"/>
        <v>0</v>
      </c>
    </row>
    <row r="323" spans="1:29">
      <c r="A323">
        <f t="shared" si="122"/>
        <v>11</v>
      </c>
      <c r="B323" t="str">
        <f>VLOOKUP(A323,BossBattleTable!$A:$C,MATCH(BossBattleTable!$C$1,BossBattleTable!$A$1:$C$1,0),0)</f>
        <v>HeavyKnight_Yellow</v>
      </c>
      <c r="C323">
        <f t="shared" ca="1" si="123"/>
        <v>22</v>
      </c>
      <c r="D323">
        <f t="shared" si="120"/>
        <v>11</v>
      </c>
      <c r="E323">
        <f t="shared" ca="1" si="121"/>
        <v>22</v>
      </c>
      <c r="F323" t="str">
        <f t="shared" ca="1" si="117"/>
        <v>cu</v>
      </c>
      <c r="G323" t="s">
        <v>402</v>
      </c>
      <c r="H323" t="s">
        <v>108</v>
      </c>
      <c r="I323">
        <v>5</v>
      </c>
      <c r="J323" t="str">
        <f t="shared" si="118"/>
        <v/>
      </c>
      <c r="K323" t="str">
        <f t="shared" ca="1" si="119"/>
        <v/>
      </c>
      <c r="O323">
        <v>962</v>
      </c>
      <c r="P323">
        <f t="shared" ref="P323:P386" si="124">O323</f>
        <v>962</v>
      </c>
      <c r="Q323" t="str">
        <f t="shared" ca="1" si="105"/>
        <v>cu</v>
      </c>
      <c r="R323" t="str">
        <f t="shared" si="106"/>
        <v>DI</v>
      </c>
      <c r="S323">
        <f t="shared" si="107"/>
        <v>5</v>
      </c>
      <c r="T323" t="str">
        <f t="shared" ca="1" si="108"/>
        <v/>
      </c>
      <c r="U323" t="str">
        <f t="shared" si="109"/>
        <v/>
      </c>
      <c r="V323" t="str">
        <f t="shared" si="110"/>
        <v/>
      </c>
      <c r="W32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X323" t="str">
        <f t="shared" ref="X323:X386" ca="1" si="125">"{"""&amp;D$1&amp;""":"&amp;D323
&amp;","""&amp;E$1&amp;""":"&amp;E323
&amp;","""&amp;F$1&amp;""":"""&amp;F323&amp;""""
&amp;","""&amp;H$1&amp;""":"""&amp;H323&amp;""""
&amp;","""&amp;I$1&amp;""":"&amp;I323
&amp;IF(LEN(K323)=0,"",","""&amp;K$1&amp;""":"""&amp;K323&amp;"""")
&amp;IF(LEN(M323)=0,"",","""&amp;M$1&amp;""":"""&amp;M323&amp;"""")
&amp;IF(LEN(N323)=0,"",","""&amp;N$1&amp;""":"&amp;N323)
&amp;","""&amp;O$1&amp;""":"&amp;O323&amp;"}"</f>
        <v>{"num":11,"diff":22,"tp1":"cu","vl1":"DI","cn1":5,"key":962}</v>
      </c>
      <c r="Y323">
        <f t="shared" ca="1" si="112"/>
        <v>60</v>
      </c>
      <c r="Z323">
        <f t="shared" ca="1" si="113"/>
        <v>26561</v>
      </c>
      <c r="AA323">
        <f t="shared" ca="1" si="114"/>
        <v>0</v>
      </c>
      <c r="AB32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AC323">
        <f t="shared" ca="1" si="116"/>
        <v>0</v>
      </c>
    </row>
    <row r="324" spans="1:29">
      <c r="A324">
        <f t="shared" si="122"/>
        <v>11</v>
      </c>
      <c r="B324" t="str">
        <f>VLOOKUP(A324,BossBattleTable!$A:$C,MATCH(BossBattleTable!$C$1,BossBattleTable!$A$1:$C$1,0),0)</f>
        <v>HeavyKnight_Yellow</v>
      </c>
      <c r="C324">
        <f t="shared" ca="1" si="123"/>
        <v>23</v>
      </c>
      <c r="D324">
        <f t="shared" si="120"/>
        <v>11</v>
      </c>
      <c r="E324">
        <f t="shared" ca="1" si="121"/>
        <v>23</v>
      </c>
      <c r="F324" t="str">
        <f t="shared" ca="1" si="117"/>
        <v>it</v>
      </c>
      <c r="G324" t="s">
        <v>412</v>
      </c>
      <c r="H324" t="s">
        <v>416</v>
      </c>
      <c r="I324">
        <v>1</v>
      </c>
      <c r="J324" t="str">
        <f t="shared" si="118"/>
        <v/>
      </c>
      <c r="K324" t="str">
        <f t="shared" ca="1" si="119"/>
        <v>it</v>
      </c>
      <c r="L324" t="s">
        <v>412</v>
      </c>
      <c r="M324" t="s">
        <v>417</v>
      </c>
      <c r="N324">
        <v>1</v>
      </c>
      <c r="O324">
        <v>800</v>
      </c>
      <c r="P324">
        <f t="shared" si="124"/>
        <v>800</v>
      </c>
      <c r="Q324" t="str">
        <f t="shared" ref="Q324:Q387" ca="1" si="126">IF(LEN(F324)=0,"",F324)</f>
        <v>it</v>
      </c>
      <c r="R324" t="str">
        <f t="shared" ref="R324:R387" si="127">IF(LEN(H324)=0,"",H324)</f>
        <v>Equip001001</v>
      </c>
      <c r="S324">
        <f t="shared" ref="S324:S387" si="128">IF(LEN(I324)=0,"",I324)</f>
        <v>1</v>
      </c>
      <c r="T324" t="str">
        <f t="shared" ref="T324:T387" ca="1" si="129">IF(LEN(K324)=0,"",K324)</f>
        <v>it</v>
      </c>
      <c r="U324" t="str">
        <f t="shared" ref="U324:U387" si="130">IF(LEN(M324)=0,"",M324)</f>
        <v>Equip002001</v>
      </c>
      <c r="V324">
        <f t="shared" ref="V324:V387" si="131">IF(LEN(N324)=0,"",N324)</f>
        <v>1</v>
      </c>
      <c r="W324" t="str">
        <f t="shared" ref="W324:W387" ca="1" si="132">IF(ROW()=2,X324,OFFSET(W324,-1,0)&amp;IF(LEN(X324)=0,"",","&amp;X324))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X324" t="str">
        <f t="shared" ca="1" si="125"/>
        <v>{"num":11,"diff":23,"tp1":"it","vl1":"Equip001001","cn1":1,"tp2":"it","vl2":"Equip002001","cn2":1,"key":800}</v>
      </c>
      <c r="Y324">
        <f t="shared" ref="Y324:Y387" ca="1" si="133">LEN(X324)</f>
        <v>108</v>
      </c>
      <c r="Z324">
        <f t="shared" ref="Z324:Z387" ca="1" si="134">IF(ROW()=2,Y324,
IF(OFFSET(Z324,-1,0)+Y324+1&gt;32767,Y324+1,OFFSET(Z324,-1,0)+Y324+1))</f>
        <v>26670</v>
      </c>
      <c r="AA324">
        <f t="shared" ref="AA324:AA387" ca="1" si="135">IF(ROW()=2,AC324,OFFSET(AA324,-1,0)+AC324)</f>
        <v>0</v>
      </c>
      <c r="AB324" t="str">
        <f t="shared" ref="AB324:AB387" ca="1" si="136">IF(ROW()=2,X324,
IF(OFFSET(Z324,-1,0)+Y324+1&gt;32767,","&amp;X324,OFFSET(AB324,-1,0)&amp;IF(LEN(X324)=0,"",","&amp;X324)))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AC324">
        <f t="shared" ref="AC324:AC387" ca="1" si="137">IF(Z324&gt;OFFSET(Z324,1,0),1,0)</f>
        <v>0</v>
      </c>
    </row>
    <row r="325" spans="1:29">
      <c r="A325">
        <f t="shared" si="122"/>
        <v>11</v>
      </c>
      <c r="B325" t="str">
        <f>VLOOKUP(A325,BossBattleTable!$A:$C,MATCH(BossBattleTable!$C$1,BossBattleTable!$A$1:$C$1,0),0)</f>
        <v>HeavyKnight_Yellow</v>
      </c>
      <c r="C325">
        <f t="shared" ca="1" si="123"/>
        <v>24</v>
      </c>
      <c r="D325">
        <f t="shared" si="120"/>
        <v>11</v>
      </c>
      <c r="E325">
        <f t="shared" ca="1" si="121"/>
        <v>24</v>
      </c>
      <c r="F325" t="str">
        <f t="shared" ca="1" si="117"/>
        <v>cu</v>
      </c>
      <c r="G325" t="s">
        <v>402</v>
      </c>
      <c r="H325" t="s">
        <v>191</v>
      </c>
      <c r="I325">
        <v>30</v>
      </c>
      <c r="J325" t="str">
        <f t="shared" si="118"/>
        <v>에너지너무많음</v>
      </c>
      <c r="K325" t="str">
        <f t="shared" ca="1" si="119"/>
        <v>cu</v>
      </c>
      <c r="L325" t="s">
        <v>402</v>
      </c>
      <c r="M325" t="s">
        <v>375</v>
      </c>
      <c r="N325">
        <v>5000</v>
      </c>
      <c r="O325">
        <v>160</v>
      </c>
      <c r="P325">
        <f t="shared" si="124"/>
        <v>160</v>
      </c>
      <c r="Q325" t="str">
        <f t="shared" ca="1" si="126"/>
        <v>cu</v>
      </c>
      <c r="R325" t="str">
        <f t="shared" si="127"/>
        <v>EN</v>
      </c>
      <c r="S325">
        <f t="shared" si="128"/>
        <v>30</v>
      </c>
      <c r="T325" t="str">
        <f t="shared" ca="1" si="129"/>
        <v>cu</v>
      </c>
      <c r="U325" t="str">
        <f t="shared" si="130"/>
        <v>GO</v>
      </c>
      <c r="V325">
        <f t="shared" si="131"/>
        <v>5000</v>
      </c>
      <c r="W32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X325" t="str">
        <f t="shared" ca="1" si="125"/>
        <v>{"num":11,"diff":24,"tp1":"cu","vl1":"EN","cn1":30,"tp2":"cu","vl2":"GO","cn2":5000,"key":160}</v>
      </c>
      <c r="Y325">
        <f t="shared" ca="1" si="133"/>
        <v>94</v>
      </c>
      <c r="Z325">
        <f t="shared" ca="1" si="134"/>
        <v>26765</v>
      </c>
      <c r="AA325">
        <f t="shared" ca="1" si="135"/>
        <v>0</v>
      </c>
      <c r="AB32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AC325">
        <f t="shared" ca="1" si="137"/>
        <v>0</v>
      </c>
    </row>
    <row r="326" spans="1:29">
      <c r="A326">
        <f t="shared" si="122"/>
        <v>11</v>
      </c>
      <c r="B326" t="str">
        <f>VLOOKUP(A326,BossBattleTable!$A:$C,MATCH(BossBattleTable!$C$1,BossBattleTable!$A$1:$C$1,0),0)</f>
        <v>HeavyKnight_Yellow</v>
      </c>
      <c r="C326">
        <f t="shared" ca="1" si="123"/>
        <v>25</v>
      </c>
      <c r="D326">
        <f t="shared" si="120"/>
        <v>11</v>
      </c>
      <c r="E326">
        <f t="shared" ca="1" si="121"/>
        <v>25</v>
      </c>
      <c r="F326" t="str">
        <f t="shared" ref="F326:F389" ca="1" si="138">IF(ISBLANK(G326),"",
VLOOKUP(G326,OFFSET(INDIRECT("$A:$B"),0,MATCH(G$1&amp;"_Verify",INDIRECT("$1:$1"),0)-1),2,0)
)</f>
        <v>it</v>
      </c>
      <c r="G326" t="s">
        <v>412</v>
      </c>
      <c r="H326" t="s">
        <v>415</v>
      </c>
      <c r="I326">
        <v>1</v>
      </c>
      <c r="J326" t="str">
        <f t="shared" ref="J326:J389" si="139">IF(G326="장비1상자",
  IF(OR(H326&gt;3,I326&gt;5),"장비이상",""),
IF(H326="GO",
  IF(I326&lt;100,"골드이상",""),
IF(H326="EN",
  IF(I326&gt;29,"에너지너무많음",
  IF(I326&gt;9,"에너지다소많음","")),"")))</f>
        <v/>
      </c>
      <c r="K326" t="str">
        <f t="shared" ref="K326:K389" ca="1" si="140">IF(ISBLANK(L326),"",
VLOOKUP(L326,OFFSET(INDIRECT("$A:$B"),0,MATCH(L$1&amp;"_Verify",INDIRECT("$1:$1"),0)-1),2,0)
)</f>
        <v/>
      </c>
      <c r="O326">
        <v>182</v>
      </c>
      <c r="P326">
        <f t="shared" si="124"/>
        <v>182</v>
      </c>
      <c r="Q326" t="str">
        <f t="shared" ca="1" si="126"/>
        <v>it</v>
      </c>
      <c r="R326" t="str">
        <f t="shared" si="127"/>
        <v>Equip000001</v>
      </c>
      <c r="S326">
        <f t="shared" si="128"/>
        <v>1</v>
      </c>
      <c r="T326" t="str">
        <f t="shared" ca="1" si="129"/>
        <v/>
      </c>
      <c r="U326" t="str">
        <f t="shared" si="130"/>
        <v/>
      </c>
      <c r="V326" t="str">
        <f t="shared" si="131"/>
        <v/>
      </c>
      <c r="W32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X326" t="str">
        <f t="shared" ca="1" si="125"/>
        <v>{"num":11,"diff":25,"tp1":"it","vl1":"Equip000001","cn1":1,"key":182}</v>
      </c>
      <c r="Y326">
        <f t="shared" ca="1" si="133"/>
        <v>69</v>
      </c>
      <c r="Z326">
        <f t="shared" ca="1" si="134"/>
        <v>26835</v>
      </c>
      <c r="AA326">
        <f t="shared" ca="1" si="135"/>
        <v>0</v>
      </c>
      <c r="AB32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AC326">
        <f t="shared" ca="1" si="137"/>
        <v>0</v>
      </c>
    </row>
    <row r="327" spans="1:29">
      <c r="A327">
        <f t="shared" si="122"/>
        <v>11</v>
      </c>
      <c r="B327" t="str">
        <f>VLOOKUP(A327,BossBattleTable!$A:$C,MATCH(BossBattleTable!$C$1,BossBattleTable!$A$1:$C$1,0),0)</f>
        <v>HeavyKnight_Yellow</v>
      </c>
      <c r="C327">
        <f t="shared" ca="1" si="123"/>
        <v>26</v>
      </c>
      <c r="D327">
        <f t="shared" si="120"/>
        <v>11</v>
      </c>
      <c r="E327">
        <f t="shared" ca="1" si="121"/>
        <v>26</v>
      </c>
      <c r="F327" t="str">
        <f t="shared" ca="1" si="138"/>
        <v>cu</v>
      </c>
      <c r="G327" t="s">
        <v>402</v>
      </c>
      <c r="H327" t="s">
        <v>108</v>
      </c>
      <c r="I327">
        <v>5</v>
      </c>
      <c r="J327" t="str">
        <f t="shared" si="139"/>
        <v/>
      </c>
      <c r="K327" t="str">
        <f t="shared" ca="1" si="140"/>
        <v/>
      </c>
      <c r="O327">
        <v>179</v>
      </c>
      <c r="P327">
        <f t="shared" si="124"/>
        <v>179</v>
      </c>
      <c r="Q327" t="str">
        <f t="shared" ca="1" si="126"/>
        <v>cu</v>
      </c>
      <c r="R327" t="str">
        <f t="shared" si="127"/>
        <v>DI</v>
      </c>
      <c r="S327">
        <f t="shared" si="128"/>
        <v>5</v>
      </c>
      <c r="T327" t="str">
        <f t="shared" ca="1" si="129"/>
        <v/>
      </c>
      <c r="U327" t="str">
        <f t="shared" si="130"/>
        <v/>
      </c>
      <c r="V327" t="str">
        <f t="shared" si="131"/>
        <v/>
      </c>
      <c r="W32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X327" t="str">
        <f t="shared" ca="1" si="125"/>
        <v>{"num":11,"diff":26,"tp1":"cu","vl1":"DI","cn1":5,"key":179}</v>
      </c>
      <c r="Y327">
        <f t="shared" ca="1" si="133"/>
        <v>60</v>
      </c>
      <c r="Z327">
        <f t="shared" ca="1" si="134"/>
        <v>26896</v>
      </c>
      <c r="AA327">
        <f t="shared" ca="1" si="135"/>
        <v>0</v>
      </c>
      <c r="AB32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AC327">
        <f t="shared" ca="1" si="137"/>
        <v>0</v>
      </c>
    </row>
    <row r="328" spans="1:29">
      <c r="A328">
        <f t="shared" si="122"/>
        <v>11</v>
      </c>
      <c r="B328" t="str">
        <f>VLOOKUP(A328,BossBattleTable!$A:$C,MATCH(BossBattleTable!$C$1,BossBattleTable!$A$1:$C$1,0),0)</f>
        <v>HeavyKnight_Yellow</v>
      </c>
      <c r="C328">
        <f t="shared" ca="1" si="123"/>
        <v>27</v>
      </c>
      <c r="D328">
        <f t="shared" si="120"/>
        <v>11</v>
      </c>
      <c r="E328">
        <f t="shared" ca="1" si="121"/>
        <v>27</v>
      </c>
      <c r="F328" t="str">
        <f t="shared" ca="1" si="138"/>
        <v>it</v>
      </c>
      <c r="G328" t="s">
        <v>412</v>
      </c>
      <c r="H328" t="s">
        <v>416</v>
      </c>
      <c r="I328">
        <v>1</v>
      </c>
      <c r="J328" t="str">
        <f t="shared" si="139"/>
        <v/>
      </c>
      <c r="K328" t="str">
        <f t="shared" ca="1" si="140"/>
        <v>it</v>
      </c>
      <c r="L328" t="s">
        <v>412</v>
      </c>
      <c r="M328" t="s">
        <v>417</v>
      </c>
      <c r="N328">
        <v>1</v>
      </c>
      <c r="O328">
        <v>542</v>
      </c>
      <c r="P328">
        <f t="shared" si="124"/>
        <v>542</v>
      </c>
      <c r="Q328" t="str">
        <f t="shared" ca="1" si="126"/>
        <v>it</v>
      </c>
      <c r="R328" t="str">
        <f t="shared" si="127"/>
        <v>Equip001001</v>
      </c>
      <c r="S328">
        <f t="shared" si="128"/>
        <v>1</v>
      </c>
      <c r="T328" t="str">
        <f t="shared" ca="1" si="129"/>
        <v>it</v>
      </c>
      <c r="U328" t="str">
        <f t="shared" si="130"/>
        <v>Equip002001</v>
      </c>
      <c r="V328">
        <f t="shared" si="131"/>
        <v>1</v>
      </c>
      <c r="W32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X328" t="str">
        <f t="shared" ca="1" si="125"/>
        <v>{"num":11,"diff":27,"tp1":"it","vl1":"Equip001001","cn1":1,"tp2":"it","vl2":"Equip002001","cn2":1,"key":542}</v>
      </c>
      <c r="Y328">
        <f t="shared" ca="1" si="133"/>
        <v>108</v>
      </c>
      <c r="Z328">
        <f t="shared" ca="1" si="134"/>
        <v>27005</v>
      </c>
      <c r="AA328">
        <f t="shared" ca="1" si="135"/>
        <v>0</v>
      </c>
      <c r="AB32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AC328">
        <f t="shared" ca="1" si="137"/>
        <v>0</v>
      </c>
    </row>
    <row r="329" spans="1:29">
      <c r="A329">
        <f t="shared" si="122"/>
        <v>11</v>
      </c>
      <c r="B329" t="str">
        <f>VLOOKUP(A329,BossBattleTable!$A:$C,MATCH(BossBattleTable!$C$1,BossBattleTable!$A$1:$C$1,0),0)</f>
        <v>HeavyKnight_Yellow</v>
      </c>
      <c r="C329">
        <f t="shared" ca="1" si="123"/>
        <v>28</v>
      </c>
      <c r="D329">
        <f t="shared" si="120"/>
        <v>11</v>
      </c>
      <c r="E329">
        <f t="shared" ca="1" si="121"/>
        <v>28</v>
      </c>
      <c r="F329" t="str">
        <f t="shared" ca="1" si="138"/>
        <v>cu</v>
      </c>
      <c r="G329" t="s">
        <v>402</v>
      </c>
      <c r="H329" t="s">
        <v>191</v>
      </c>
      <c r="I329">
        <v>30</v>
      </c>
      <c r="J329" t="str">
        <f t="shared" si="139"/>
        <v>에너지너무많음</v>
      </c>
      <c r="K329" t="str">
        <f t="shared" ca="1" si="140"/>
        <v>cu</v>
      </c>
      <c r="L329" t="s">
        <v>402</v>
      </c>
      <c r="M329" t="s">
        <v>375</v>
      </c>
      <c r="N329">
        <v>5000</v>
      </c>
      <c r="O329">
        <v>458</v>
      </c>
      <c r="P329">
        <f t="shared" si="124"/>
        <v>458</v>
      </c>
      <c r="Q329" t="str">
        <f t="shared" ca="1" si="126"/>
        <v>cu</v>
      </c>
      <c r="R329" t="str">
        <f t="shared" si="127"/>
        <v>EN</v>
      </c>
      <c r="S329">
        <f t="shared" si="128"/>
        <v>30</v>
      </c>
      <c r="T329" t="str">
        <f t="shared" ca="1" si="129"/>
        <v>cu</v>
      </c>
      <c r="U329" t="str">
        <f t="shared" si="130"/>
        <v>GO</v>
      </c>
      <c r="V329">
        <f t="shared" si="131"/>
        <v>5000</v>
      </c>
      <c r="W32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X329" t="str">
        <f t="shared" ca="1" si="125"/>
        <v>{"num":11,"diff":28,"tp1":"cu","vl1":"EN","cn1":30,"tp2":"cu","vl2":"GO","cn2":5000,"key":458}</v>
      </c>
      <c r="Y329">
        <f t="shared" ca="1" si="133"/>
        <v>94</v>
      </c>
      <c r="Z329">
        <f t="shared" ca="1" si="134"/>
        <v>27100</v>
      </c>
      <c r="AA329">
        <f t="shared" ca="1" si="135"/>
        <v>0</v>
      </c>
      <c r="AB32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AC329">
        <f t="shared" ca="1" si="137"/>
        <v>0</v>
      </c>
    </row>
    <row r="330" spans="1:29">
      <c r="A330">
        <f t="shared" si="122"/>
        <v>11</v>
      </c>
      <c r="B330" t="str">
        <f>VLOOKUP(A330,BossBattleTable!$A:$C,MATCH(BossBattleTable!$C$1,BossBattleTable!$A$1:$C$1,0),0)</f>
        <v>HeavyKnight_Yellow</v>
      </c>
      <c r="C330">
        <f t="shared" ca="1" si="123"/>
        <v>29</v>
      </c>
      <c r="D330">
        <f t="shared" si="120"/>
        <v>11</v>
      </c>
      <c r="E330">
        <f t="shared" ca="1" si="121"/>
        <v>29</v>
      </c>
      <c r="F330" t="str">
        <f t="shared" ca="1" si="138"/>
        <v>it</v>
      </c>
      <c r="G330" t="s">
        <v>412</v>
      </c>
      <c r="H330" t="s">
        <v>415</v>
      </c>
      <c r="I330">
        <v>1</v>
      </c>
      <c r="J330" t="str">
        <f t="shared" si="139"/>
        <v/>
      </c>
      <c r="K330" t="str">
        <f t="shared" ca="1" si="140"/>
        <v/>
      </c>
      <c r="O330">
        <v>483</v>
      </c>
      <c r="P330">
        <f t="shared" si="124"/>
        <v>483</v>
      </c>
      <c r="Q330" t="str">
        <f t="shared" ca="1" si="126"/>
        <v>it</v>
      </c>
      <c r="R330" t="str">
        <f t="shared" si="127"/>
        <v>Equip000001</v>
      </c>
      <c r="S330">
        <f t="shared" si="128"/>
        <v>1</v>
      </c>
      <c r="T330" t="str">
        <f t="shared" ca="1" si="129"/>
        <v/>
      </c>
      <c r="U330" t="str">
        <f t="shared" si="130"/>
        <v/>
      </c>
      <c r="V330" t="str">
        <f t="shared" si="131"/>
        <v/>
      </c>
      <c r="W33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X330" t="str">
        <f t="shared" ca="1" si="125"/>
        <v>{"num":11,"diff":29,"tp1":"it","vl1":"Equip000001","cn1":1,"key":483}</v>
      </c>
      <c r="Y330">
        <f t="shared" ca="1" si="133"/>
        <v>69</v>
      </c>
      <c r="Z330">
        <f t="shared" ca="1" si="134"/>
        <v>27170</v>
      </c>
      <c r="AA330">
        <f t="shared" ca="1" si="135"/>
        <v>0</v>
      </c>
      <c r="AB33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AC330">
        <f t="shared" ca="1" si="137"/>
        <v>0</v>
      </c>
    </row>
    <row r="331" spans="1:29">
      <c r="A331">
        <f t="shared" si="122"/>
        <v>11</v>
      </c>
      <c r="B331" t="str">
        <f>VLOOKUP(A331,BossBattleTable!$A:$C,MATCH(BossBattleTable!$C$1,BossBattleTable!$A$1:$C$1,0),0)</f>
        <v>HeavyKnight_Yellow</v>
      </c>
      <c r="C331">
        <f t="shared" ca="1" si="123"/>
        <v>30</v>
      </c>
      <c r="D331">
        <f t="shared" si="120"/>
        <v>11</v>
      </c>
      <c r="E331">
        <f t="shared" ca="1" si="121"/>
        <v>30</v>
      </c>
      <c r="F331" t="str">
        <f t="shared" ca="1" si="138"/>
        <v>cu</v>
      </c>
      <c r="G331" t="s">
        <v>402</v>
      </c>
      <c r="H331" t="s">
        <v>108</v>
      </c>
      <c r="I331">
        <v>5</v>
      </c>
      <c r="J331" t="str">
        <f t="shared" si="139"/>
        <v/>
      </c>
      <c r="K331" t="str">
        <f t="shared" ca="1" si="140"/>
        <v/>
      </c>
      <c r="O331">
        <v>860</v>
      </c>
      <c r="P331">
        <f t="shared" si="124"/>
        <v>860</v>
      </c>
      <c r="Q331" t="str">
        <f t="shared" ca="1" si="126"/>
        <v>cu</v>
      </c>
      <c r="R331" t="str">
        <f t="shared" si="127"/>
        <v>DI</v>
      </c>
      <c r="S331">
        <f t="shared" si="128"/>
        <v>5</v>
      </c>
      <c r="T331" t="str">
        <f t="shared" ca="1" si="129"/>
        <v/>
      </c>
      <c r="U331" t="str">
        <f t="shared" si="130"/>
        <v/>
      </c>
      <c r="V331" t="str">
        <f t="shared" si="131"/>
        <v/>
      </c>
      <c r="W33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X331" t="str">
        <f t="shared" ca="1" si="125"/>
        <v>{"num":11,"diff":30,"tp1":"cu","vl1":"DI","cn1":5,"key":860}</v>
      </c>
      <c r="Y331">
        <f t="shared" ca="1" si="133"/>
        <v>60</v>
      </c>
      <c r="Z331">
        <f t="shared" ca="1" si="134"/>
        <v>27231</v>
      </c>
      <c r="AA331">
        <f t="shared" ca="1" si="135"/>
        <v>0</v>
      </c>
      <c r="AB33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AC331">
        <f t="shared" ca="1" si="137"/>
        <v>0</v>
      </c>
    </row>
    <row r="332" spans="1:29">
      <c r="A332">
        <f t="shared" si="122"/>
        <v>12</v>
      </c>
      <c r="B332" t="str">
        <f>VLOOKUP(A332,BossBattleTable!$A:$C,MATCH(BossBattleTable!$C$1,BossBattleTable!$A$1:$C$1,0),0)</f>
        <v>ElfMage</v>
      </c>
      <c r="C332">
        <f t="shared" ca="1" si="123"/>
        <v>1</v>
      </c>
      <c r="D332">
        <f t="shared" si="120"/>
        <v>12</v>
      </c>
      <c r="E332">
        <f t="shared" ca="1" si="121"/>
        <v>1</v>
      </c>
      <c r="F332" t="str">
        <f t="shared" ca="1" si="138"/>
        <v>it</v>
      </c>
      <c r="G332" t="s">
        <v>412</v>
      </c>
      <c r="H332" t="s">
        <v>416</v>
      </c>
      <c r="I332">
        <v>1</v>
      </c>
      <c r="J332" t="str">
        <f t="shared" si="139"/>
        <v/>
      </c>
      <c r="K332" t="str">
        <f t="shared" ca="1" si="140"/>
        <v>it</v>
      </c>
      <c r="L332" t="s">
        <v>412</v>
      </c>
      <c r="M332" t="s">
        <v>417</v>
      </c>
      <c r="N332">
        <v>1</v>
      </c>
      <c r="O332">
        <v>902</v>
      </c>
      <c r="P332">
        <f t="shared" si="124"/>
        <v>902</v>
      </c>
      <c r="Q332" t="str">
        <f t="shared" ca="1" si="126"/>
        <v>it</v>
      </c>
      <c r="R332" t="str">
        <f t="shared" si="127"/>
        <v>Equip001001</v>
      </c>
      <c r="S332">
        <f t="shared" si="128"/>
        <v>1</v>
      </c>
      <c r="T332" t="str">
        <f t="shared" ca="1" si="129"/>
        <v>it</v>
      </c>
      <c r="U332" t="str">
        <f t="shared" si="130"/>
        <v>Equip002001</v>
      </c>
      <c r="V332">
        <f t="shared" si="131"/>
        <v>1</v>
      </c>
      <c r="W33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X332" t="str">
        <f t="shared" ca="1" si="125"/>
        <v>{"num":12,"diff":1,"tp1":"it","vl1":"Equip001001","cn1":1,"tp2":"it","vl2":"Equip002001","cn2":1,"key":902}</v>
      </c>
      <c r="Y332">
        <f t="shared" ca="1" si="133"/>
        <v>107</v>
      </c>
      <c r="Z332">
        <f t="shared" ca="1" si="134"/>
        <v>27339</v>
      </c>
      <c r="AA332">
        <f t="shared" ca="1" si="135"/>
        <v>0</v>
      </c>
      <c r="AB33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AC332">
        <f t="shared" ca="1" si="137"/>
        <v>0</v>
      </c>
    </row>
    <row r="333" spans="1:29">
      <c r="A333">
        <f t="shared" si="122"/>
        <v>12</v>
      </c>
      <c r="B333" t="str">
        <f>VLOOKUP(A333,BossBattleTable!$A:$C,MATCH(BossBattleTable!$C$1,BossBattleTable!$A$1:$C$1,0),0)</f>
        <v>ElfMage</v>
      </c>
      <c r="C333">
        <f t="shared" ca="1" si="123"/>
        <v>2</v>
      </c>
      <c r="D333">
        <f t="shared" si="120"/>
        <v>12</v>
      </c>
      <c r="E333">
        <f t="shared" ca="1" si="121"/>
        <v>2</v>
      </c>
      <c r="F333" t="str">
        <f t="shared" ca="1" si="138"/>
        <v>cu</v>
      </c>
      <c r="G333" t="s">
        <v>402</v>
      </c>
      <c r="H333" t="s">
        <v>191</v>
      </c>
      <c r="I333">
        <v>30</v>
      </c>
      <c r="J333" t="str">
        <f t="shared" si="139"/>
        <v>에너지너무많음</v>
      </c>
      <c r="K333" t="str">
        <f t="shared" ca="1" si="140"/>
        <v>cu</v>
      </c>
      <c r="L333" t="s">
        <v>402</v>
      </c>
      <c r="M333" t="s">
        <v>375</v>
      </c>
      <c r="N333">
        <v>5000</v>
      </c>
      <c r="O333">
        <v>452</v>
      </c>
      <c r="P333">
        <f t="shared" si="124"/>
        <v>452</v>
      </c>
      <c r="Q333" t="str">
        <f t="shared" ca="1" si="126"/>
        <v>cu</v>
      </c>
      <c r="R333" t="str">
        <f t="shared" si="127"/>
        <v>EN</v>
      </c>
      <c r="S333">
        <f t="shared" si="128"/>
        <v>30</v>
      </c>
      <c r="T333" t="str">
        <f t="shared" ca="1" si="129"/>
        <v>cu</v>
      </c>
      <c r="U333" t="str">
        <f t="shared" si="130"/>
        <v>GO</v>
      </c>
      <c r="V333">
        <f t="shared" si="131"/>
        <v>5000</v>
      </c>
      <c r="W33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X333" t="str">
        <f t="shared" ca="1" si="125"/>
        <v>{"num":12,"diff":2,"tp1":"cu","vl1":"EN","cn1":30,"tp2":"cu","vl2":"GO","cn2":5000,"key":452}</v>
      </c>
      <c r="Y333">
        <f t="shared" ca="1" si="133"/>
        <v>93</v>
      </c>
      <c r="Z333">
        <f t="shared" ca="1" si="134"/>
        <v>27433</v>
      </c>
      <c r="AA333">
        <f t="shared" ca="1" si="135"/>
        <v>0</v>
      </c>
      <c r="AB33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AC333">
        <f t="shared" ca="1" si="137"/>
        <v>0</v>
      </c>
    </row>
    <row r="334" spans="1:29">
      <c r="A334">
        <f t="shared" si="122"/>
        <v>12</v>
      </c>
      <c r="B334" t="str">
        <f>VLOOKUP(A334,BossBattleTable!$A:$C,MATCH(BossBattleTable!$C$1,BossBattleTable!$A$1:$C$1,0),0)</f>
        <v>ElfMage</v>
      </c>
      <c r="C334">
        <f t="shared" ca="1" si="123"/>
        <v>3</v>
      </c>
      <c r="D334">
        <f t="shared" si="120"/>
        <v>12</v>
      </c>
      <c r="E334">
        <f t="shared" ca="1" si="121"/>
        <v>3</v>
      </c>
      <c r="F334" t="str">
        <f t="shared" ca="1" si="138"/>
        <v>it</v>
      </c>
      <c r="G334" t="s">
        <v>412</v>
      </c>
      <c r="H334" t="s">
        <v>415</v>
      </c>
      <c r="I334">
        <v>1</v>
      </c>
      <c r="J334" t="str">
        <f t="shared" si="139"/>
        <v/>
      </c>
      <c r="K334" t="str">
        <f t="shared" ca="1" si="140"/>
        <v/>
      </c>
      <c r="O334">
        <v>134</v>
      </c>
      <c r="P334">
        <f t="shared" si="124"/>
        <v>134</v>
      </c>
      <c r="Q334" t="str">
        <f t="shared" ca="1" si="126"/>
        <v>it</v>
      </c>
      <c r="R334" t="str">
        <f t="shared" si="127"/>
        <v>Equip000001</v>
      </c>
      <c r="S334">
        <f t="shared" si="128"/>
        <v>1</v>
      </c>
      <c r="T334" t="str">
        <f t="shared" ca="1" si="129"/>
        <v/>
      </c>
      <c r="U334" t="str">
        <f t="shared" si="130"/>
        <v/>
      </c>
      <c r="V334" t="str">
        <f t="shared" si="131"/>
        <v/>
      </c>
      <c r="W33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X334" t="str">
        <f t="shared" ca="1" si="125"/>
        <v>{"num":12,"diff":3,"tp1":"it","vl1":"Equip000001","cn1":1,"key":134}</v>
      </c>
      <c r="Y334">
        <f t="shared" ca="1" si="133"/>
        <v>68</v>
      </c>
      <c r="Z334">
        <f t="shared" ca="1" si="134"/>
        <v>27502</v>
      </c>
      <c r="AA334">
        <f t="shared" ca="1" si="135"/>
        <v>0</v>
      </c>
      <c r="AB33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AC334">
        <f t="shared" ca="1" si="137"/>
        <v>0</v>
      </c>
    </row>
    <row r="335" spans="1:29">
      <c r="A335">
        <f t="shared" si="122"/>
        <v>12</v>
      </c>
      <c r="B335" t="str">
        <f>VLOOKUP(A335,BossBattleTable!$A:$C,MATCH(BossBattleTable!$C$1,BossBattleTable!$A$1:$C$1,0),0)</f>
        <v>ElfMage</v>
      </c>
      <c r="C335">
        <f t="shared" ca="1" si="123"/>
        <v>4</v>
      </c>
      <c r="D335">
        <f t="shared" si="120"/>
        <v>12</v>
      </c>
      <c r="E335">
        <f t="shared" ca="1" si="121"/>
        <v>4</v>
      </c>
      <c r="F335" t="str">
        <f t="shared" ca="1" si="138"/>
        <v>cu</v>
      </c>
      <c r="G335" t="s">
        <v>402</v>
      </c>
      <c r="H335" t="s">
        <v>108</v>
      </c>
      <c r="I335">
        <v>5</v>
      </c>
      <c r="J335" t="str">
        <f t="shared" si="139"/>
        <v/>
      </c>
      <c r="K335" t="str">
        <f t="shared" ca="1" si="140"/>
        <v/>
      </c>
      <c r="O335">
        <v>534</v>
      </c>
      <c r="P335">
        <f t="shared" si="124"/>
        <v>534</v>
      </c>
      <c r="Q335" t="str">
        <f t="shared" ca="1" si="126"/>
        <v>cu</v>
      </c>
      <c r="R335" t="str">
        <f t="shared" si="127"/>
        <v>DI</v>
      </c>
      <c r="S335">
        <f t="shared" si="128"/>
        <v>5</v>
      </c>
      <c r="T335" t="str">
        <f t="shared" ca="1" si="129"/>
        <v/>
      </c>
      <c r="U335" t="str">
        <f t="shared" si="130"/>
        <v/>
      </c>
      <c r="V335" t="str">
        <f t="shared" si="131"/>
        <v/>
      </c>
      <c r="W33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X335" t="str">
        <f t="shared" ca="1" si="125"/>
        <v>{"num":12,"diff":4,"tp1":"cu","vl1":"DI","cn1":5,"key":534}</v>
      </c>
      <c r="Y335">
        <f t="shared" ca="1" si="133"/>
        <v>59</v>
      </c>
      <c r="Z335">
        <f t="shared" ca="1" si="134"/>
        <v>27562</v>
      </c>
      <c r="AA335">
        <f t="shared" ca="1" si="135"/>
        <v>0</v>
      </c>
      <c r="AB33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AC335">
        <f t="shared" ca="1" si="137"/>
        <v>0</v>
      </c>
    </row>
    <row r="336" spans="1:29">
      <c r="A336">
        <f t="shared" si="122"/>
        <v>12</v>
      </c>
      <c r="B336" t="str">
        <f>VLOOKUP(A336,BossBattleTable!$A:$C,MATCH(BossBattleTable!$C$1,BossBattleTable!$A$1:$C$1,0),0)</f>
        <v>ElfMage</v>
      </c>
      <c r="C336">
        <f t="shared" ca="1" si="123"/>
        <v>5</v>
      </c>
      <c r="D336">
        <f t="shared" si="120"/>
        <v>12</v>
      </c>
      <c r="E336">
        <f t="shared" ca="1" si="121"/>
        <v>5</v>
      </c>
      <c r="F336" t="str">
        <f t="shared" ca="1" si="138"/>
        <v>it</v>
      </c>
      <c r="G336" t="s">
        <v>412</v>
      </c>
      <c r="H336" t="s">
        <v>416</v>
      </c>
      <c r="I336">
        <v>1</v>
      </c>
      <c r="J336" t="str">
        <f t="shared" si="139"/>
        <v/>
      </c>
      <c r="K336" t="str">
        <f t="shared" ca="1" si="140"/>
        <v>it</v>
      </c>
      <c r="L336" t="s">
        <v>412</v>
      </c>
      <c r="M336" t="s">
        <v>417</v>
      </c>
      <c r="N336">
        <v>1</v>
      </c>
      <c r="O336">
        <v>198</v>
      </c>
      <c r="P336">
        <f t="shared" si="124"/>
        <v>198</v>
      </c>
      <c r="Q336" t="str">
        <f t="shared" ca="1" si="126"/>
        <v>it</v>
      </c>
      <c r="R336" t="str">
        <f t="shared" si="127"/>
        <v>Equip001001</v>
      </c>
      <c r="S336">
        <f t="shared" si="128"/>
        <v>1</v>
      </c>
      <c r="T336" t="str">
        <f t="shared" ca="1" si="129"/>
        <v>it</v>
      </c>
      <c r="U336" t="str">
        <f t="shared" si="130"/>
        <v>Equip002001</v>
      </c>
      <c r="V336">
        <f t="shared" si="131"/>
        <v>1</v>
      </c>
      <c r="W33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X336" t="str">
        <f t="shared" ca="1" si="125"/>
        <v>{"num":12,"diff":5,"tp1":"it","vl1":"Equip001001","cn1":1,"tp2":"it","vl2":"Equip002001","cn2":1,"key":198}</v>
      </c>
      <c r="Y336">
        <f t="shared" ca="1" si="133"/>
        <v>107</v>
      </c>
      <c r="Z336">
        <f t="shared" ca="1" si="134"/>
        <v>27670</v>
      </c>
      <c r="AA336">
        <f t="shared" ca="1" si="135"/>
        <v>0</v>
      </c>
      <c r="AB33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AC336">
        <f t="shared" ca="1" si="137"/>
        <v>0</v>
      </c>
    </row>
    <row r="337" spans="1:29">
      <c r="A337">
        <f t="shared" si="122"/>
        <v>12</v>
      </c>
      <c r="B337" t="str">
        <f>VLOOKUP(A337,BossBattleTable!$A:$C,MATCH(BossBattleTable!$C$1,BossBattleTable!$A$1:$C$1,0),0)</f>
        <v>ElfMage</v>
      </c>
      <c r="C337">
        <f t="shared" ca="1" si="123"/>
        <v>6</v>
      </c>
      <c r="D337">
        <f t="shared" si="120"/>
        <v>12</v>
      </c>
      <c r="E337">
        <f t="shared" ca="1" si="121"/>
        <v>6</v>
      </c>
      <c r="F337" t="str">
        <f t="shared" ca="1" si="138"/>
        <v>cu</v>
      </c>
      <c r="G337" t="s">
        <v>402</v>
      </c>
      <c r="H337" t="s">
        <v>191</v>
      </c>
      <c r="I337">
        <v>30</v>
      </c>
      <c r="J337" t="str">
        <f t="shared" si="139"/>
        <v>에너지너무많음</v>
      </c>
      <c r="K337" t="str">
        <f t="shared" ca="1" si="140"/>
        <v>cu</v>
      </c>
      <c r="L337" t="s">
        <v>402</v>
      </c>
      <c r="M337" t="s">
        <v>375</v>
      </c>
      <c r="N337">
        <v>5000</v>
      </c>
      <c r="O337">
        <v>261</v>
      </c>
      <c r="P337">
        <f t="shared" si="124"/>
        <v>261</v>
      </c>
      <c r="Q337" t="str">
        <f t="shared" ca="1" si="126"/>
        <v>cu</v>
      </c>
      <c r="R337" t="str">
        <f t="shared" si="127"/>
        <v>EN</v>
      </c>
      <c r="S337">
        <f t="shared" si="128"/>
        <v>30</v>
      </c>
      <c r="T337" t="str">
        <f t="shared" ca="1" si="129"/>
        <v>cu</v>
      </c>
      <c r="U337" t="str">
        <f t="shared" si="130"/>
        <v>GO</v>
      </c>
      <c r="V337">
        <f t="shared" si="131"/>
        <v>5000</v>
      </c>
      <c r="W33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X337" t="str">
        <f t="shared" ca="1" si="125"/>
        <v>{"num":12,"diff":6,"tp1":"cu","vl1":"EN","cn1":30,"tp2":"cu","vl2":"GO","cn2":5000,"key":261}</v>
      </c>
      <c r="Y337">
        <f t="shared" ca="1" si="133"/>
        <v>93</v>
      </c>
      <c r="Z337">
        <f t="shared" ca="1" si="134"/>
        <v>27764</v>
      </c>
      <c r="AA337">
        <f t="shared" ca="1" si="135"/>
        <v>0</v>
      </c>
      <c r="AB33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AC337">
        <f t="shared" ca="1" si="137"/>
        <v>0</v>
      </c>
    </row>
    <row r="338" spans="1:29">
      <c r="A338">
        <f t="shared" si="122"/>
        <v>12</v>
      </c>
      <c r="B338" t="str">
        <f>VLOOKUP(A338,BossBattleTable!$A:$C,MATCH(BossBattleTable!$C$1,BossBattleTable!$A$1:$C$1,0),0)</f>
        <v>ElfMage</v>
      </c>
      <c r="C338">
        <f t="shared" ca="1" si="123"/>
        <v>7</v>
      </c>
      <c r="D338">
        <f t="shared" si="120"/>
        <v>12</v>
      </c>
      <c r="E338">
        <f t="shared" ca="1" si="121"/>
        <v>7</v>
      </c>
      <c r="F338" t="str">
        <f t="shared" ca="1" si="138"/>
        <v>it</v>
      </c>
      <c r="G338" t="s">
        <v>412</v>
      </c>
      <c r="H338" t="s">
        <v>415</v>
      </c>
      <c r="I338">
        <v>1</v>
      </c>
      <c r="J338" t="str">
        <f t="shared" si="139"/>
        <v/>
      </c>
      <c r="K338" t="str">
        <f t="shared" ca="1" si="140"/>
        <v/>
      </c>
      <c r="O338">
        <v>625</v>
      </c>
      <c r="P338">
        <f t="shared" si="124"/>
        <v>625</v>
      </c>
      <c r="Q338" t="str">
        <f t="shared" ca="1" si="126"/>
        <v>it</v>
      </c>
      <c r="R338" t="str">
        <f t="shared" si="127"/>
        <v>Equip000001</v>
      </c>
      <c r="S338">
        <f t="shared" si="128"/>
        <v>1</v>
      </c>
      <c r="T338" t="str">
        <f t="shared" ca="1" si="129"/>
        <v/>
      </c>
      <c r="U338" t="str">
        <f t="shared" si="130"/>
        <v/>
      </c>
      <c r="V338" t="str">
        <f t="shared" si="131"/>
        <v/>
      </c>
      <c r="W33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X338" t="str">
        <f t="shared" ca="1" si="125"/>
        <v>{"num":12,"diff":7,"tp1":"it","vl1":"Equip000001","cn1":1,"key":625}</v>
      </c>
      <c r="Y338">
        <f t="shared" ca="1" si="133"/>
        <v>68</v>
      </c>
      <c r="Z338">
        <f t="shared" ca="1" si="134"/>
        <v>27833</v>
      </c>
      <c r="AA338">
        <f t="shared" ca="1" si="135"/>
        <v>0</v>
      </c>
      <c r="AB33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AC338">
        <f t="shared" ca="1" si="137"/>
        <v>0</v>
      </c>
    </row>
    <row r="339" spans="1:29">
      <c r="A339">
        <f t="shared" si="122"/>
        <v>12</v>
      </c>
      <c r="B339" t="str">
        <f>VLOOKUP(A339,BossBattleTable!$A:$C,MATCH(BossBattleTable!$C$1,BossBattleTable!$A$1:$C$1,0),0)</f>
        <v>ElfMage</v>
      </c>
      <c r="C339">
        <f t="shared" ca="1" si="123"/>
        <v>8</v>
      </c>
      <c r="D339">
        <f t="shared" si="120"/>
        <v>12</v>
      </c>
      <c r="E339">
        <f t="shared" ca="1" si="121"/>
        <v>8</v>
      </c>
      <c r="F339" t="str">
        <f t="shared" ca="1" si="138"/>
        <v>cu</v>
      </c>
      <c r="G339" t="s">
        <v>402</v>
      </c>
      <c r="H339" t="s">
        <v>108</v>
      </c>
      <c r="I339">
        <v>5</v>
      </c>
      <c r="J339" t="str">
        <f t="shared" si="139"/>
        <v/>
      </c>
      <c r="K339" t="str">
        <f t="shared" ca="1" si="140"/>
        <v/>
      </c>
      <c r="O339">
        <v>209</v>
      </c>
      <c r="P339">
        <f t="shared" si="124"/>
        <v>209</v>
      </c>
      <c r="Q339" t="str">
        <f t="shared" ca="1" si="126"/>
        <v>cu</v>
      </c>
      <c r="R339" t="str">
        <f t="shared" si="127"/>
        <v>DI</v>
      </c>
      <c r="S339">
        <f t="shared" si="128"/>
        <v>5</v>
      </c>
      <c r="T339" t="str">
        <f t="shared" ca="1" si="129"/>
        <v/>
      </c>
      <c r="U339" t="str">
        <f t="shared" si="130"/>
        <v/>
      </c>
      <c r="V339" t="str">
        <f t="shared" si="131"/>
        <v/>
      </c>
      <c r="W33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X339" t="str">
        <f t="shared" ca="1" si="125"/>
        <v>{"num":12,"diff":8,"tp1":"cu","vl1":"DI","cn1":5,"key":209}</v>
      </c>
      <c r="Y339">
        <f t="shared" ca="1" si="133"/>
        <v>59</v>
      </c>
      <c r="Z339">
        <f t="shared" ca="1" si="134"/>
        <v>27893</v>
      </c>
      <c r="AA339">
        <f t="shared" ca="1" si="135"/>
        <v>0</v>
      </c>
      <c r="AB33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AC339">
        <f t="shared" ca="1" si="137"/>
        <v>0</v>
      </c>
    </row>
    <row r="340" spans="1:29">
      <c r="A340">
        <f t="shared" si="122"/>
        <v>12</v>
      </c>
      <c r="B340" t="str">
        <f>VLOOKUP(A340,BossBattleTable!$A:$C,MATCH(BossBattleTable!$C$1,BossBattleTable!$A$1:$C$1,0),0)</f>
        <v>ElfMage</v>
      </c>
      <c r="C340">
        <f t="shared" ca="1" si="123"/>
        <v>9</v>
      </c>
      <c r="D340">
        <f t="shared" si="120"/>
        <v>12</v>
      </c>
      <c r="E340">
        <f t="shared" ca="1" si="121"/>
        <v>9</v>
      </c>
      <c r="F340" t="str">
        <f t="shared" ca="1" si="138"/>
        <v>it</v>
      </c>
      <c r="G340" t="s">
        <v>412</v>
      </c>
      <c r="H340" t="s">
        <v>416</v>
      </c>
      <c r="I340">
        <v>1</v>
      </c>
      <c r="J340" t="str">
        <f t="shared" si="139"/>
        <v/>
      </c>
      <c r="K340" t="str">
        <f t="shared" ca="1" si="140"/>
        <v>it</v>
      </c>
      <c r="L340" t="s">
        <v>412</v>
      </c>
      <c r="M340" t="s">
        <v>417</v>
      </c>
      <c r="N340">
        <v>1</v>
      </c>
      <c r="O340">
        <v>476</v>
      </c>
      <c r="P340">
        <f t="shared" si="124"/>
        <v>476</v>
      </c>
      <c r="Q340" t="str">
        <f t="shared" ca="1" si="126"/>
        <v>it</v>
      </c>
      <c r="R340" t="str">
        <f t="shared" si="127"/>
        <v>Equip001001</v>
      </c>
      <c r="S340">
        <f t="shared" si="128"/>
        <v>1</v>
      </c>
      <c r="T340" t="str">
        <f t="shared" ca="1" si="129"/>
        <v>it</v>
      </c>
      <c r="U340" t="str">
        <f t="shared" si="130"/>
        <v>Equip002001</v>
      </c>
      <c r="V340">
        <f t="shared" si="131"/>
        <v>1</v>
      </c>
      <c r="W34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X340" t="str">
        <f t="shared" ca="1" si="125"/>
        <v>{"num":12,"diff":9,"tp1":"it","vl1":"Equip001001","cn1":1,"tp2":"it","vl2":"Equip002001","cn2":1,"key":476}</v>
      </c>
      <c r="Y340">
        <f t="shared" ca="1" si="133"/>
        <v>107</v>
      </c>
      <c r="Z340">
        <f t="shared" ca="1" si="134"/>
        <v>28001</v>
      </c>
      <c r="AA340">
        <f t="shared" ca="1" si="135"/>
        <v>0</v>
      </c>
      <c r="AB34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AC340">
        <f t="shared" ca="1" si="137"/>
        <v>0</v>
      </c>
    </row>
    <row r="341" spans="1:29">
      <c r="A341">
        <f t="shared" si="122"/>
        <v>12</v>
      </c>
      <c r="B341" t="str">
        <f>VLOOKUP(A341,BossBattleTable!$A:$C,MATCH(BossBattleTable!$C$1,BossBattleTable!$A$1:$C$1,0),0)</f>
        <v>ElfMage</v>
      </c>
      <c r="C341">
        <f t="shared" ca="1" si="123"/>
        <v>10</v>
      </c>
      <c r="D341">
        <f t="shared" si="120"/>
        <v>12</v>
      </c>
      <c r="E341">
        <f t="shared" ca="1" si="121"/>
        <v>10</v>
      </c>
      <c r="F341" t="str">
        <f t="shared" ca="1" si="138"/>
        <v>cu</v>
      </c>
      <c r="G341" t="s">
        <v>402</v>
      </c>
      <c r="H341" t="s">
        <v>191</v>
      </c>
      <c r="I341">
        <v>30</v>
      </c>
      <c r="J341" t="str">
        <f t="shared" si="139"/>
        <v>에너지너무많음</v>
      </c>
      <c r="K341" t="str">
        <f t="shared" ca="1" si="140"/>
        <v>cu</v>
      </c>
      <c r="L341" t="s">
        <v>402</v>
      </c>
      <c r="M341" t="s">
        <v>375</v>
      </c>
      <c r="N341">
        <v>5000</v>
      </c>
      <c r="O341">
        <v>873</v>
      </c>
      <c r="P341">
        <f t="shared" si="124"/>
        <v>873</v>
      </c>
      <c r="Q341" t="str">
        <f t="shared" ca="1" si="126"/>
        <v>cu</v>
      </c>
      <c r="R341" t="str">
        <f t="shared" si="127"/>
        <v>EN</v>
      </c>
      <c r="S341">
        <f t="shared" si="128"/>
        <v>30</v>
      </c>
      <c r="T341" t="str">
        <f t="shared" ca="1" si="129"/>
        <v>cu</v>
      </c>
      <c r="U341" t="str">
        <f t="shared" si="130"/>
        <v>GO</v>
      </c>
      <c r="V341">
        <f t="shared" si="131"/>
        <v>5000</v>
      </c>
      <c r="W34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X341" t="str">
        <f t="shared" ca="1" si="125"/>
        <v>{"num":12,"diff":10,"tp1":"cu","vl1":"EN","cn1":30,"tp2":"cu","vl2":"GO","cn2":5000,"key":873}</v>
      </c>
      <c r="Y341">
        <f t="shared" ca="1" si="133"/>
        <v>94</v>
      </c>
      <c r="Z341">
        <f t="shared" ca="1" si="134"/>
        <v>28096</v>
      </c>
      <c r="AA341">
        <f t="shared" ca="1" si="135"/>
        <v>0</v>
      </c>
      <c r="AB34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AC341">
        <f t="shared" ca="1" si="137"/>
        <v>0</v>
      </c>
    </row>
    <row r="342" spans="1:29">
      <c r="A342">
        <f t="shared" si="122"/>
        <v>12</v>
      </c>
      <c r="B342" t="str">
        <f>VLOOKUP(A342,BossBattleTable!$A:$C,MATCH(BossBattleTable!$C$1,BossBattleTable!$A$1:$C$1,0),0)</f>
        <v>ElfMage</v>
      </c>
      <c r="C342">
        <f t="shared" ca="1" si="123"/>
        <v>11</v>
      </c>
      <c r="D342">
        <f t="shared" si="120"/>
        <v>12</v>
      </c>
      <c r="E342">
        <f t="shared" ca="1" si="121"/>
        <v>11</v>
      </c>
      <c r="F342" t="str">
        <f t="shared" ca="1" si="138"/>
        <v>it</v>
      </c>
      <c r="G342" t="s">
        <v>412</v>
      </c>
      <c r="H342" t="s">
        <v>415</v>
      </c>
      <c r="I342">
        <v>1</v>
      </c>
      <c r="J342" t="str">
        <f t="shared" si="139"/>
        <v/>
      </c>
      <c r="K342" t="str">
        <f t="shared" ca="1" si="140"/>
        <v/>
      </c>
      <c r="O342">
        <v>628</v>
      </c>
      <c r="P342">
        <f t="shared" si="124"/>
        <v>628</v>
      </c>
      <c r="Q342" t="str">
        <f t="shared" ca="1" si="126"/>
        <v>it</v>
      </c>
      <c r="R342" t="str">
        <f t="shared" si="127"/>
        <v>Equip000001</v>
      </c>
      <c r="S342">
        <f t="shared" si="128"/>
        <v>1</v>
      </c>
      <c r="T342" t="str">
        <f t="shared" ca="1" si="129"/>
        <v/>
      </c>
      <c r="U342" t="str">
        <f t="shared" si="130"/>
        <v/>
      </c>
      <c r="V342" t="str">
        <f t="shared" si="131"/>
        <v/>
      </c>
      <c r="W34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X342" t="str">
        <f t="shared" ca="1" si="125"/>
        <v>{"num":12,"diff":11,"tp1":"it","vl1":"Equip000001","cn1":1,"key":628}</v>
      </c>
      <c r="Y342">
        <f t="shared" ca="1" si="133"/>
        <v>69</v>
      </c>
      <c r="Z342">
        <f t="shared" ca="1" si="134"/>
        <v>28166</v>
      </c>
      <c r="AA342">
        <f t="shared" ca="1" si="135"/>
        <v>0</v>
      </c>
      <c r="AB34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AC342">
        <f t="shared" ca="1" si="137"/>
        <v>0</v>
      </c>
    </row>
    <row r="343" spans="1:29">
      <c r="A343">
        <f t="shared" si="122"/>
        <v>12</v>
      </c>
      <c r="B343" t="str">
        <f>VLOOKUP(A343,BossBattleTable!$A:$C,MATCH(BossBattleTable!$C$1,BossBattleTable!$A$1:$C$1,0),0)</f>
        <v>ElfMage</v>
      </c>
      <c r="C343">
        <f t="shared" ca="1" si="123"/>
        <v>12</v>
      </c>
      <c r="D343">
        <f t="shared" si="120"/>
        <v>12</v>
      </c>
      <c r="E343">
        <f t="shared" ca="1" si="121"/>
        <v>12</v>
      </c>
      <c r="F343" t="str">
        <f t="shared" ca="1" si="138"/>
        <v>cu</v>
      </c>
      <c r="G343" t="s">
        <v>402</v>
      </c>
      <c r="H343" t="s">
        <v>108</v>
      </c>
      <c r="I343">
        <v>5</v>
      </c>
      <c r="J343" t="str">
        <f t="shared" si="139"/>
        <v/>
      </c>
      <c r="K343" t="str">
        <f t="shared" ca="1" si="140"/>
        <v/>
      </c>
      <c r="O343">
        <v>186</v>
      </c>
      <c r="P343">
        <f t="shared" si="124"/>
        <v>186</v>
      </c>
      <c r="Q343" t="str">
        <f t="shared" ca="1" si="126"/>
        <v>cu</v>
      </c>
      <c r="R343" t="str">
        <f t="shared" si="127"/>
        <v>DI</v>
      </c>
      <c r="S343">
        <f t="shared" si="128"/>
        <v>5</v>
      </c>
      <c r="T343" t="str">
        <f t="shared" ca="1" si="129"/>
        <v/>
      </c>
      <c r="U343" t="str">
        <f t="shared" si="130"/>
        <v/>
      </c>
      <c r="V343" t="str">
        <f t="shared" si="131"/>
        <v/>
      </c>
      <c r="W34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X343" t="str">
        <f t="shared" ca="1" si="125"/>
        <v>{"num":12,"diff":12,"tp1":"cu","vl1":"DI","cn1":5,"key":186}</v>
      </c>
      <c r="Y343">
        <f t="shared" ca="1" si="133"/>
        <v>60</v>
      </c>
      <c r="Z343">
        <f t="shared" ca="1" si="134"/>
        <v>28227</v>
      </c>
      <c r="AA343">
        <f t="shared" ca="1" si="135"/>
        <v>0</v>
      </c>
      <c r="AB34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AC343">
        <f t="shared" ca="1" si="137"/>
        <v>0</v>
      </c>
    </row>
    <row r="344" spans="1:29">
      <c r="A344">
        <f t="shared" si="122"/>
        <v>12</v>
      </c>
      <c r="B344" t="str">
        <f>VLOOKUP(A344,BossBattleTable!$A:$C,MATCH(BossBattleTable!$C$1,BossBattleTable!$A$1:$C$1,0),0)</f>
        <v>ElfMage</v>
      </c>
      <c r="C344">
        <f t="shared" ca="1" si="123"/>
        <v>13</v>
      </c>
      <c r="D344">
        <f t="shared" si="120"/>
        <v>12</v>
      </c>
      <c r="E344">
        <f t="shared" ca="1" si="121"/>
        <v>13</v>
      </c>
      <c r="F344" t="str">
        <f t="shared" ca="1" si="138"/>
        <v>it</v>
      </c>
      <c r="G344" t="s">
        <v>412</v>
      </c>
      <c r="H344" t="s">
        <v>416</v>
      </c>
      <c r="I344">
        <v>1</v>
      </c>
      <c r="J344" t="str">
        <f t="shared" si="139"/>
        <v/>
      </c>
      <c r="K344" t="str">
        <f t="shared" ca="1" si="140"/>
        <v>it</v>
      </c>
      <c r="L344" t="s">
        <v>412</v>
      </c>
      <c r="M344" t="s">
        <v>417</v>
      </c>
      <c r="N344">
        <v>1</v>
      </c>
      <c r="O344">
        <v>260</v>
      </c>
      <c r="P344">
        <f t="shared" si="124"/>
        <v>260</v>
      </c>
      <c r="Q344" t="str">
        <f t="shared" ca="1" si="126"/>
        <v>it</v>
      </c>
      <c r="R344" t="str">
        <f t="shared" si="127"/>
        <v>Equip001001</v>
      </c>
      <c r="S344">
        <f t="shared" si="128"/>
        <v>1</v>
      </c>
      <c r="T344" t="str">
        <f t="shared" ca="1" si="129"/>
        <v>it</v>
      </c>
      <c r="U344" t="str">
        <f t="shared" si="130"/>
        <v>Equip002001</v>
      </c>
      <c r="V344">
        <f t="shared" si="131"/>
        <v>1</v>
      </c>
      <c r="W34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X344" t="str">
        <f t="shared" ca="1" si="125"/>
        <v>{"num":12,"diff":13,"tp1":"it","vl1":"Equip001001","cn1":1,"tp2":"it","vl2":"Equip002001","cn2":1,"key":260}</v>
      </c>
      <c r="Y344">
        <f t="shared" ca="1" si="133"/>
        <v>108</v>
      </c>
      <c r="Z344">
        <f t="shared" ca="1" si="134"/>
        <v>28336</v>
      </c>
      <c r="AA344">
        <f t="shared" ca="1" si="135"/>
        <v>0</v>
      </c>
      <c r="AB34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AC344">
        <f t="shared" ca="1" si="137"/>
        <v>0</v>
      </c>
    </row>
    <row r="345" spans="1:29">
      <c r="A345">
        <f t="shared" si="122"/>
        <v>12</v>
      </c>
      <c r="B345" t="str">
        <f>VLOOKUP(A345,BossBattleTable!$A:$C,MATCH(BossBattleTable!$C$1,BossBattleTable!$A$1:$C$1,0),0)</f>
        <v>ElfMage</v>
      </c>
      <c r="C345">
        <f t="shared" ca="1" si="123"/>
        <v>14</v>
      </c>
      <c r="D345">
        <f t="shared" si="120"/>
        <v>12</v>
      </c>
      <c r="E345">
        <f t="shared" ca="1" si="121"/>
        <v>14</v>
      </c>
      <c r="F345" t="str">
        <f t="shared" ca="1" si="138"/>
        <v>cu</v>
      </c>
      <c r="G345" t="s">
        <v>402</v>
      </c>
      <c r="H345" t="s">
        <v>191</v>
      </c>
      <c r="I345">
        <v>30</v>
      </c>
      <c r="J345" t="str">
        <f t="shared" si="139"/>
        <v>에너지너무많음</v>
      </c>
      <c r="K345" t="str">
        <f t="shared" ca="1" si="140"/>
        <v>cu</v>
      </c>
      <c r="L345" t="s">
        <v>402</v>
      </c>
      <c r="M345" t="s">
        <v>375</v>
      </c>
      <c r="N345">
        <v>5000</v>
      </c>
      <c r="O345">
        <v>308</v>
      </c>
      <c r="P345">
        <f t="shared" si="124"/>
        <v>308</v>
      </c>
      <c r="Q345" t="str">
        <f t="shared" ca="1" si="126"/>
        <v>cu</v>
      </c>
      <c r="R345" t="str">
        <f t="shared" si="127"/>
        <v>EN</v>
      </c>
      <c r="S345">
        <f t="shared" si="128"/>
        <v>30</v>
      </c>
      <c r="T345" t="str">
        <f t="shared" ca="1" si="129"/>
        <v>cu</v>
      </c>
      <c r="U345" t="str">
        <f t="shared" si="130"/>
        <v>GO</v>
      </c>
      <c r="V345">
        <f t="shared" si="131"/>
        <v>5000</v>
      </c>
      <c r="W34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X345" t="str">
        <f t="shared" ca="1" si="125"/>
        <v>{"num":12,"diff":14,"tp1":"cu","vl1":"EN","cn1":30,"tp2":"cu","vl2":"GO","cn2":5000,"key":308}</v>
      </c>
      <c r="Y345">
        <f t="shared" ca="1" si="133"/>
        <v>94</v>
      </c>
      <c r="Z345">
        <f t="shared" ca="1" si="134"/>
        <v>28431</v>
      </c>
      <c r="AA345">
        <f t="shared" ca="1" si="135"/>
        <v>0</v>
      </c>
      <c r="AB34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AC345">
        <f t="shared" ca="1" si="137"/>
        <v>0</v>
      </c>
    </row>
    <row r="346" spans="1:29">
      <c r="A346">
        <f t="shared" si="122"/>
        <v>12</v>
      </c>
      <c r="B346" t="str">
        <f>VLOOKUP(A346,BossBattleTable!$A:$C,MATCH(BossBattleTable!$C$1,BossBattleTable!$A$1:$C$1,0),0)</f>
        <v>ElfMage</v>
      </c>
      <c r="C346">
        <f t="shared" ca="1" si="123"/>
        <v>15</v>
      </c>
      <c r="D346">
        <f t="shared" si="120"/>
        <v>12</v>
      </c>
      <c r="E346">
        <f t="shared" ca="1" si="121"/>
        <v>15</v>
      </c>
      <c r="F346" t="str">
        <f t="shared" ca="1" si="138"/>
        <v>it</v>
      </c>
      <c r="G346" t="s">
        <v>412</v>
      </c>
      <c r="H346" t="s">
        <v>415</v>
      </c>
      <c r="I346">
        <v>1</v>
      </c>
      <c r="J346" t="str">
        <f t="shared" si="139"/>
        <v/>
      </c>
      <c r="K346" t="str">
        <f t="shared" ca="1" si="140"/>
        <v/>
      </c>
      <c r="O346">
        <v>613</v>
      </c>
      <c r="P346">
        <f t="shared" si="124"/>
        <v>613</v>
      </c>
      <c r="Q346" t="str">
        <f t="shared" ca="1" si="126"/>
        <v>it</v>
      </c>
      <c r="R346" t="str">
        <f t="shared" si="127"/>
        <v>Equip000001</v>
      </c>
      <c r="S346">
        <f t="shared" si="128"/>
        <v>1</v>
      </c>
      <c r="T346" t="str">
        <f t="shared" ca="1" si="129"/>
        <v/>
      </c>
      <c r="U346" t="str">
        <f t="shared" si="130"/>
        <v/>
      </c>
      <c r="V346" t="str">
        <f t="shared" si="131"/>
        <v/>
      </c>
      <c r="W34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X346" t="str">
        <f t="shared" ca="1" si="125"/>
        <v>{"num":12,"diff":15,"tp1":"it","vl1":"Equip000001","cn1":1,"key":613}</v>
      </c>
      <c r="Y346">
        <f t="shared" ca="1" si="133"/>
        <v>69</v>
      </c>
      <c r="Z346">
        <f t="shared" ca="1" si="134"/>
        <v>28501</v>
      </c>
      <c r="AA346">
        <f t="shared" ca="1" si="135"/>
        <v>0</v>
      </c>
      <c r="AB34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AC346">
        <f t="shared" ca="1" si="137"/>
        <v>0</v>
      </c>
    </row>
    <row r="347" spans="1:29">
      <c r="A347">
        <f t="shared" si="122"/>
        <v>12</v>
      </c>
      <c r="B347" t="str">
        <f>VLOOKUP(A347,BossBattleTable!$A:$C,MATCH(BossBattleTable!$C$1,BossBattleTable!$A$1:$C$1,0),0)</f>
        <v>ElfMage</v>
      </c>
      <c r="C347">
        <f t="shared" ca="1" si="123"/>
        <v>16</v>
      </c>
      <c r="D347">
        <f t="shared" si="120"/>
        <v>12</v>
      </c>
      <c r="E347">
        <f t="shared" ca="1" si="121"/>
        <v>16</v>
      </c>
      <c r="F347" t="str">
        <f t="shared" ca="1" si="138"/>
        <v>cu</v>
      </c>
      <c r="G347" t="s">
        <v>402</v>
      </c>
      <c r="H347" t="s">
        <v>108</v>
      </c>
      <c r="I347">
        <v>5</v>
      </c>
      <c r="J347" t="str">
        <f t="shared" si="139"/>
        <v/>
      </c>
      <c r="K347" t="str">
        <f t="shared" ca="1" si="140"/>
        <v/>
      </c>
      <c r="O347">
        <v>922</v>
      </c>
      <c r="P347">
        <f t="shared" si="124"/>
        <v>922</v>
      </c>
      <c r="Q347" t="str">
        <f t="shared" ca="1" si="126"/>
        <v>cu</v>
      </c>
      <c r="R347" t="str">
        <f t="shared" si="127"/>
        <v>DI</v>
      </c>
      <c r="S347">
        <f t="shared" si="128"/>
        <v>5</v>
      </c>
      <c r="T347" t="str">
        <f t="shared" ca="1" si="129"/>
        <v/>
      </c>
      <c r="U347" t="str">
        <f t="shared" si="130"/>
        <v/>
      </c>
      <c r="V347" t="str">
        <f t="shared" si="131"/>
        <v/>
      </c>
      <c r="W34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X347" t="str">
        <f t="shared" ca="1" si="125"/>
        <v>{"num":12,"diff":16,"tp1":"cu","vl1":"DI","cn1":5,"key":922}</v>
      </c>
      <c r="Y347">
        <f t="shared" ca="1" si="133"/>
        <v>60</v>
      </c>
      <c r="Z347">
        <f t="shared" ca="1" si="134"/>
        <v>28562</v>
      </c>
      <c r="AA347">
        <f t="shared" ca="1" si="135"/>
        <v>0</v>
      </c>
      <c r="AB34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AC347">
        <f t="shared" ca="1" si="137"/>
        <v>0</v>
      </c>
    </row>
    <row r="348" spans="1:29">
      <c r="A348">
        <f t="shared" si="122"/>
        <v>12</v>
      </c>
      <c r="B348" t="str">
        <f>VLOOKUP(A348,BossBattleTable!$A:$C,MATCH(BossBattleTable!$C$1,BossBattleTable!$A$1:$C$1,0),0)</f>
        <v>ElfMage</v>
      </c>
      <c r="C348">
        <f t="shared" ca="1" si="123"/>
        <v>17</v>
      </c>
      <c r="D348">
        <f t="shared" si="120"/>
        <v>12</v>
      </c>
      <c r="E348">
        <f t="shared" ca="1" si="121"/>
        <v>17</v>
      </c>
      <c r="F348" t="str">
        <f t="shared" ca="1" si="138"/>
        <v>it</v>
      </c>
      <c r="G348" t="s">
        <v>412</v>
      </c>
      <c r="H348" t="s">
        <v>416</v>
      </c>
      <c r="I348">
        <v>1</v>
      </c>
      <c r="J348" t="str">
        <f t="shared" si="139"/>
        <v/>
      </c>
      <c r="K348" t="str">
        <f t="shared" ca="1" si="140"/>
        <v>it</v>
      </c>
      <c r="L348" t="s">
        <v>412</v>
      </c>
      <c r="M348" t="s">
        <v>417</v>
      </c>
      <c r="N348">
        <v>1</v>
      </c>
      <c r="O348">
        <v>292</v>
      </c>
      <c r="P348">
        <f t="shared" si="124"/>
        <v>292</v>
      </c>
      <c r="Q348" t="str">
        <f t="shared" ca="1" si="126"/>
        <v>it</v>
      </c>
      <c r="R348" t="str">
        <f t="shared" si="127"/>
        <v>Equip001001</v>
      </c>
      <c r="S348">
        <f t="shared" si="128"/>
        <v>1</v>
      </c>
      <c r="T348" t="str">
        <f t="shared" ca="1" si="129"/>
        <v>it</v>
      </c>
      <c r="U348" t="str">
        <f t="shared" si="130"/>
        <v>Equip002001</v>
      </c>
      <c r="V348">
        <f t="shared" si="131"/>
        <v>1</v>
      </c>
      <c r="W34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X348" t="str">
        <f t="shared" ca="1" si="125"/>
        <v>{"num":12,"diff":17,"tp1":"it","vl1":"Equip001001","cn1":1,"tp2":"it","vl2":"Equip002001","cn2":1,"key":292}</v>
      </c>
      <c r="Y348">
        <f t="shared" ca="1" si="133"/>
        <v>108</v>
      </c>
      <c r="Z348">
        <f t="shared" ca="1" si="134"/>
        <v>28671</v>
      </c>
      <c r="AA348">
        <f t="shared" ca="1" si="135"/>
        <v>0</v>
      </c>
      <c r="AB34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AC348">
        <f t="shared" ca="1" si="137"/>
        <v>0</v>
      </c>
    </row>
    <row r="349" spans="1:29">
      <c r="A349">
        <f t="shared" si="122"/>
        <v>12</v>
      </c>
      <c r="B349" t="str">
        <f>VLOOKUP(A349,BossBattleTable!$A:$C,MATCH(BossBattleTable!$C$1,BossBattleTable!$A$1:$C$1,0),0)</f>
        <v>ElfMage</v>
      </c>
      <c r="C349">
        <f t="shared" ca="1" si="123"/>
        <v>18</v>
      </c>
      <c r="D349">
        <f t="shared" si="120"/>
        <v>12</v>
      </c>
      <c r="E349">
        <f t="shared" ca="1" si="121"/>
        <v>18</v>
      </c>
      <c r="F349" t="str">
        <f t="shared" ca="1" si="138"/>
        <v>cu</v>
      </c>
      <c r="G349" t="s">
        <v>402</v>
      </c>
      <c r="H349" t="s">
        <v>191</v>
      </c>
      <c r="I349">
        <v>30</v>
      </c>
      <c r="J349" t="str">
        <f t="shared" si="139"/>
        <v>에너지너무많음</v>
      </c>
      <c r="K349" t="str">
        <f t="shared" ca="1" si="140"/>
        <v>cu</v>
      </c>
      <c r="L349" t="s">
        <v>402</v>
      </c>
      <c r="M349" t="s">
        <v>375</v>
      </c>
      <c r="N349">
        <v>5000</v>
      </c>
      <c r="O349">
        <v>978</v>
      </c>
      <c r="P349">
        <f t="shared" si="124"/>
        <v>978</v>
      </c>
      <c r="Q349" t="str">
        <f t="shared" ca="1" si="126"/>
        <v>cu</v>
      </c>
      <c r="R349" t="str">
        <f t="shared" si="127"/>
        <v>EN</v>
      </c>
      <c r="S349">
        <f t="shared" si="128"/>
        <v>30</v>
      </c>
      <c r="T349" t="str">
        <f t="shared" ca="1" si="129"/>
        <v>cu</v>
      </c>
      <c r="U349" t="str">
        <f t="shared" si="130"/>
        <v>GO</v>
      </c>
      <c r="V349">
        <f t="shared" si="131"/>
        <v>5000</v>
      </c>
      <c r="W34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X349" t="str">
        <f t="shared" ca="1" si="125"/>
        <v>{"num":12,"diff":18,"tp1":"cu","vl1":"EN","cn1":30,"tp2":"cu","vl2":"GO","cn2":5000,"key":978}</v>
      </c>
      <c r="Y349">
        <f t="shared" ca="1" si="133"/>
        <v>94</v>
      </c>
      <c r="Z349">
        <f t="shared" ca="1" si="134"/>
        <v>28766</v>
      </c>
      <c r="AA349">
        <f t="shared" ca="1" si="135"/>
        <v>0</v>
      </c>
      <c r="AB34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AC349">
        <f t="shared" ca="1" si="137"/>
        <v>0</v>
      </c>
    </row>
    <row r="350" spans="1:29">
      <c r="A350">
        <f t="shared" si="122"/>
        <v>12</v>
      </c>
      <c r="B350" t="str">
        <f>VLOOKUP(A350,BossBattleTable!$A:$C,MATCH(BossBattleTable!$C$1,BossBattleTable!$A$1:$C$1,0),0)</f>
        <v>ElfMage</v>
      </c>
      <c r="C350">
        <f t="shared" ca="1" si="123"/>
        <v>19</v>
      </c>
      <c r="D350">
        <f t="shared" si="120"/>
        <v>12</v>
      </c>
      <c r="E350">
        <f t="shared" ca="1" si="121"/>
        <v>19</v>
      </c>
      <c r="F350" t="str">
        <f t="shared" ca="1" si="138"/>
        <v>it</v>
      </c>
      <c r="G350" t="s">
        <v>412</v>
      </c>
      <c r="H350" t="s">
        <v>415</v>
      </c>
      <c r="I350">
        <v>1</v>
      </c>
      <c r="J350" t="str">
        <f t="shared" si="139"/>
        <v/>
      </c>
      <c r="K350" t="str">
        <f t="shared" ca="1" si="140"/>
        <v/>
      </c>
      <c r="O350">
        <v>566</v>
      </c>
      <c r="P350">
        <f t="shared" si="124"/>
        <v>566</v>
      </c>
      <c r="Q350" t="str">
        <f t="shared" ca="1" si="126"/>
        <v>it</v>
      </c>
      <c r="R350" t="str">
        <f t="shared" si="127"/>
        <v>Equip000001</v>
      </c>
      <c r="S350">
        <f t="shared" si="128"/>
        <v>1</v>
      </c>
      <c r="T350" t="str">
        <f t="shared" ca="1" si="129"/>
        <v/>
      </c>
      <c r="U350" t="str">
        <f t="shared" si="130"/>
        <v/>
      </c>
      <c r="V350" t="str">
        <f t="shared" si="131"/>
        <v/>
      </c>
      <c r="W35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X350" t="str">
        <f t="shared" ca="1" si="125"/>
        <v>{"num":12,"diff":19,"tp1":"it","vl1":"Equip000001","cn1":1,"key":566}</v>
      </c>
      <c r="Y350">
        <f t="shared" ca="1" si="133"/>
        <v>69</v>
      </c>
      <c r="Z350">
        <f t="shared" ca="1" si="134"/>
        <v>28836</v>
      </c>
      <c r="AA350">
        <f t="shared" ca="1" si="135"/>
        <v>0</v>
      </c>
      <c r="AB35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AC350">
        <f t="shared" ca="1" si="137"/>
        <v>0</v>
      </c>
    </row>
    <row r="351" spans="1:29">
      <c r="A351">
        <f t="shared" si="122"/>
        <v>12</v>
      </c>
      <c r="B351" t="str">
        <f>VLOOKUP(A351,BossBattleTable!$A:$C,MATCH(BossBattleTable!$C$1,BossBattleTable!$A$1:$C$1,0),0)</f>
        <v>ElfMage</v>
      </c>
      <c r="C351">
        <f t="shared" ca="1" si="123"/>
        <v>20</v>
      </c>
      <c r="D351">
        <f t="shared" si="120"/>
        <v>12</v>
      </c>
      <c r="E351">
        <f t="shared" ca="1" si="121"/>
        <v>20</v>
      </c>
      <c r="F351" t="str">
        <f t="shared" ca="1" si="138"/>
        <v>cu</v>
      </c>
      <c r="G351" t="s">
        <v>402</v>
      </c>
      <c r="H351" t="s">
        <v>108</v>
      </c>
      <c r="I351">
        <v>5</v>
      </c>
      <c r="J351" t="str">
        <f t="shared" si="139"/>
        <v/>
      </c>
      <c r="K351" t="str">
        <f t="shared" ca="1" si="140"/>
        <v/>
      </c>
      <c r="O351">
        <v>761</v>
      </c>
      <c r="P351">
        <f t="shared" si="124"/>
        <v>761</v>
      </c>
      <c r="Q351" t="str">
        <f t="shared" ca="1" si="126"/>
        <v>cu</v>
      </c>
      <c r="R351" t="str">
        <f t="shared" si="127"/>
        <v>DI</v>
      </c>
      <c r="S351">
        <f t="shared" si="128"/>
        <v>5</v>
      </c>
      <c r="T351" t="str">
        <f t="shared" ca="1" si="129"/>
        <v/>
      </c>
      <c r="U351" t="str">
        <f t="shared" si="130"/>
        <v/>
      </c>
      <c r="V351" t="str">
        <f t="shared" si="131"/>
        <v/>
      </c>
      <c r="W35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X351" t="str">
        <f t="shared" ca="1" si="125"/>
        <v>{"num":12,"diff":20,"tp1":"cu","vl1":"DI","cn1":5,"key":761}</v>
      </c>
      <c r="Y351">
        <f t="shared" ca="1" si="133"/>
        <v>60</v>
      </c>
      <c r="Z351">
        <f t="shared" ca="1" si="134"/>
        <v>28897</v>
      </c>
      <c r="AA351">
        <f t="shared" ca="1" si="135"/>
        <v>0</v>
      </c>
      <c r="AB35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AC351">
        <f t="shared" ca="1" si="137"/>
        <v>0</v>
      </c>
    </row>
    <row r="352" spans="1:29">
      <c r="A352">
        <f t="shared" si="122"/>
        <v>12</v>
      </c>
      <c r="B352" t="str">
        <f>VLOOKUP(A352,BossBattleTable!$A:$C,MATCH(BossBattleTable!$C$1,BossBattleTable!$A$1:$C$1,0),0)</f>
        <v>ElfMage</v>
      </c>
      <c r="C352">
        <f t="shared" ca="1" si="123"/>
        <v>21</v>
      </c>
      <c r="D352">
        <f t="shared" ref="D352:D415" si="141">A352</f>
        <v>12</v>
      </c>
      <c r="E352">
        <f t="shared" ref="E352:E415" ca="1" si="142">C352</f>
        <v>21</v>
      </c>
      <c r="F352" t="str">
        <f t="shared" ca="1" si="138"/>
        <v>it</v>
      </c>
      <c r="G352" t="s">
        <v>412</v>
      </c>
      <c r="H352" t="s">
        <v>416</v>
      </c>
      <c r="I352">
        <v>1</v>
      </c>
      <c r="J352" t="str">
        <f t="shared" si="139"/>
        <v/>
      </c>
      <c r="K352" t="str">
        <f t="shared" ca="1" si="140"/>
        <v>it</v>
      </c>
      <c r="L352" t="s">
        <v>412</v>
      </c>
      <c r="M352" t="s">
        <v>417</v>
      </c>
      <c r="N352">
        <v>1</v>
      </c>
      <c r="O352">
        <v>387</v>
      </c>
      <c r="P352">
        <f t="shared" si="124"/>
        <v>387</v>
      </c>
      <c r="Q352" t="str">
        <f t="shared" ca="1" si="126"/>
        <v>it</v>
      </c>
      <c r="R352" t="str">
        <f t="shared" si="127"/>
        <v>Equip001001</v>
      </c>
      <c r="S352">
        <f t="shared" si="128"/>
        <v>1</v>
      </c>
      <c r="T352" t="str">
        <f t="shared" ca="1" si="129"/>
        <v>it</v>
      </c>
      <c r="U352" t="str">
        <f t="shared" si="130"/>
        <v>Equip002001</v>
      </c>
      <c r="V352">
        <f t="shared" si="131"/>
        <v>1</v>
      </c>
      <c r="W35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X352" t="str">
        <f t="shared" ca="1" si="125"/>
        <v>{"num":12,"diff":21,"tp1":"it","vl1":"Equip001001","cn1":1,"tp2":"it","vl2":"Equip002001","cn2":1,"key":387}</v>
      </c>
      <c r="Y352">
        <f t="shared" ca="1" si="133"/>
        <v>108</v>
      </c>
      <c r="Z352">
        <f t="shared" ca="1" si="134"/>
        <v>29006</v>
      </c>
      <c r="AA352">
        <f t="shared" ca="1" si="135"/>
        <v>0</v>
      </c>
      <c r="AB35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AC352">
        <f t="shared" ca="1" si="137"/>
        <v>0</v>
      </c>
    </row>
    <row r="353" spans="1:29">
      <c r="A353">
        <f t="shared" ref="A353:A416" si="143">A323+1</f>
        <v>12</v>
      </c>
      <c r="B353" t="str">
        <f>VLOOKUP(A353,BossBattleTable!$A:$C,MATCH(BossBattleTable!$C$1,BossBattleTable!$A$1:$C$1,0),0)</f>
        <v>ElfMage</v>
      </c>
      <c r="C353">
        <f t="shared" ca="1" si="123"/>
        <v>22</v>
      </c>
      <c r="D353">
        <f t="shared" si="141"/>
        <v>12</v>
      </c>
      <c r="E353">
        <f t="shared" ca="1" si="142"/>
        <v>22</v>
      </c>
      <c r="F353" t="str">
        <f t="shared" ca="1" si="138"/>
        <v>cu</v>
      </c>
      <c r="G353" t="s">
        <v>402</v>
      </c>
      <c r="H353" t="s">
        <v>191</v>
      </c>
      <c r="I353">
        <v>30</v>
      </c>
      <c r="J353" t="str">
        <f t="shared" si="139"/>
        <v>에너지너무많음</v>
      </c>
      <c r="K353" t="str">
        <f t="shared" ca="1" si="140"/>
        <v>cu</v>
      </c>
      <c r="L353" t="s">
        <v>402</v>
      </c>
      <c r="M353" t="s">
        <v>375</v>
      </c>
      <c r="N353">
        <v>5000</v>
      </c>
      <c r="O353">
        <v>916</v>
      </c>
      <c r="P353">
        <f t="shared" si="124"/>
        <v>916</v>
      </c>
      <c r="Q353" t="str">
        <f t="shared" ca="1" si="126"/>
        <v>cu</v>
      </c>
      <c r="R353" t="str">
        <f t="shared" si="127"/>
        <v>EN</v>
      </c>
      <c r="S353">
        <f t="shared" si="128"/>
        <v>30</v>
      </c>
      <c r="T353" t="str">
        <f t="shared" ca="1" si="129"/>
        <v>cu</v>
      </c>
      <c r="U353" t="str">
        <f t="shared" si="130"/>
        <v>GO</v>
      </c>
      <c r="V353">
        <f t="shared" si="131"/>
        <v>5000</v>
      </c>
      <c r="W35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X353" t="str">
        <f t="shared" ca="1" si="125"/>
        <v>{"num":12,"diff":22,"tp1":"cu","vl1":"EN","cn1":30,"tp2":"cu","vl2":"GO","cn2":5000,"key":916}</v>
      </c>
      <c r="Y353">
        <f t="shared" ca="1" si="133"/>
        <v>94</v>
      </c>
      <c r="Z353">
        <f t="shared" ca="1" si="134"/>
        <v>29101</v>
      </c>
      <c r="AA353">
        <f t="shared" ca="1" si="135"/>
        <v>0</v>
      </c>
      <c r="AB35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AC353">
        <f t="shared" ca="1" si="137"/>
        <v>0</v>
      </c>
    </row>
    <row r="354" spans="1:29">
      <c r="A354">
        <f t="shared" si="143"/>
        <v>12</v>
      </c>
      <c r="B354" t="str">
        <f>VLOOKUP(A354,BossBattleTable!$A:$C,MATCH(BossBattleTable!$C$1,BossBattleTable!$A$1:$C$1,0),0)</f>
        <v>ElfMage</v>
      </c>
      <c r="C354">
        <f t="shared" ca="1" si="123"/>
        <v>23</v>
      </c>
      <c r="D354">
        <f t="shared" si="141"/>
        <v>12</v>
      </c>
      <c r="E354">
        <f t="shared" ca="1" si="142"/>
        <v>23</v>
      </c>
      <c r="F354" t="str">
        <f t="shared" ca="1" si="138"/>
        <v>it</v>
      </c>
      <c r="G354" t="s">
        <v>412</v>
      </c>
      <c r="H354" t="s">
        <v>415</v>
      </c>
      <c r="I354">
        <v>1</v>
      </c>
      <c r="J354" t="str">
        <f t="shared" si="139"/>
        <v/>
      </c>
      <c r="K354" t="str">
        <f t="shared" ca="1" si="140"/>
        <v/>
      </c>
      <c r="O354">
        <v>708</v>
      </c>
      <c r="P354">
        <f t="shared" si="124"/>
        <v>708</v>
      </c>
      <c r="Q354" t="str">
        <f t="shared" ca="1" si="126"/>
        <v>it</v>
      </c>
      <c r="R354" t="str">
        <f t="shared" si="127"/>
        <v>Equip000001</v>
      </c>
      <c r="S354">
        <f t="shared" si="128"/>
        <v>1</v>
      </c>
      <c r="T354" t="str">
        <f t="shared" ca="1" si="129"/>
        <v/>
      </c>
      <c r="U354" t="str">
        <f t="shared" si="130"/>
        <v/>
      </c>
      <c r="V354" t="str">
        <f t="shared" si="131"/>
        <v/>
      </c>
      <c r="W35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X354" t="str">
        <f t="shared" ca="1" si="125"/>
        <v>{"num":12,"diff":23,"tp1":"it","vl1":"Equip000001","cn1":1,"key":708}</v>
      </c>
      <c r="Y354">
        <f t="shared" ca="1" si="133"/>
        <v>69</v>
      </c>
      <c r="Z354">
        <f t="shared" ca="1" si="134"/>
        <v>29171</v>
      </c>
      <c r="AA354">
        <f t="shared" ca="1" si="135"/>
        <v>0</v>
      </c>
      <c r="AB35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AC354">
        <f t="shared" ca="1" si="137"/>
        <v>0</v>
      </c>
    </row>
    <row r="355" spans="1:29">
      <c r="A355">
        <f t="shared" si="143"/>
        <v>12</v>
      </c>
      <c r="B355" t="str">
        <f>VLOOKUP(A355,BossBattleTable!$A:$C,MATCH(BossBattleTable!$C$1,BossBattleTable!$A$1:$C$1,0),0)</f>
        <v>ElfMage</v>
      </c>
      <c r="C355">
        <f t="shared" ca="1" si="123"/>
        <v>24</v>
      </c>
      <c r="D355">
        <f t="shared" si="141"/>
        <v>12</v>
      </c>
      <c r="E355">
        <f t="shared" ca="1" si="142"/>
        <v>24</v>
      </c>
      <c r="F355" t="str">
        <f t="shared" ca="1" si="138"/>
        <v>cu</v>
      </c>
      <c r="G355" t="s">
        <v>402</v>
      </c>
      <c r="H355" t="s">
        <v>108</v>
      </c>
      <c r="I355">
        <v>5</v>
      </c>
      <c r="J355" t="str">
        <f t="shared" si="139"/>
        <v/>
      </c>
      <c r="K355" t="str">
        <f t="shared" ca="1" si="140"/>
        <v/>
      </c>
      <c r="O355">
        <v>317</v>
      </c>
      <c r="P355">
        <f t="shared" si="124"/>
        <v>317</v>
      </c>
      <c r="Q355" t="str">
        <f t="shared" ca="1" si="126"/>
        <v>cu</v>
      </c>
      <c r="R355" t="str">
        <f t="shared" si="127"/>
        <v>DI</v>
      </c>
      <c r="S355">
        <f t="shared" si="128"/>
        <v>5</v>
      </c>
      <c r="T355" t="str">
        <f t="shared" ca="1" si="129"/>
        <v/>
      </c>
      <c r="U355" t="str">
        <f t="shared" si="130"/>
        <v/>
      </c>
      <c r="V355" t="str">
        <f t="shared" si="131"/>
        <v/>
      </c>
      <c r="W35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X355" t="str">
        <f t="shared" ca="1" si="125"/>
        <v>{"num":12,"diff":24,"tp1":"cu","vl1":"DI","cn1":5,"key":317}</v>
      </c>
      <c r="Y355">
        <f t="shared" ca="1" si="133"/>
        <v>60</v>
      </c>
      <c r="Z355">
        <f t="shared" ca="1" si="134"/>
        <v>29232</v>
      </c>
      <c r="AA355">
        <f t="shared" ca="1" si="135"/>
        <v>0</v>
      </c>
      <c r="AB35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AC355">
        <f t="shared" ca="1" si="137"/>
        <v>0</v>
      </c>
    </row>
    <row r="356" spans="1:29">
      <c r="A356">
        <f t="shared" si="143"/>
        <v>12</v>
      </c>
      <c r="B356" t="str">
        <f>VLOOKUP(A356,BossBattleTable!$A:$C,MATCH(BossBattleTable!$C$1,BossBattleTable!$A$1:$C$1,0),0)</f>
        <v>ElfMage</v>
      </c>
      <c r="C356">
        <f t="shared" ca="1" si="123"/>
        <v>25</v>
      </c>
      <c r="D356">
        <f t="shared" si="141"/>
        <v>12</v>
      </c>
      <c r="E356">
        <f t="shared" ca="1" si="142"/>
        <v>25</v>
      </c>
      <c r="F356" t="str">
        <f t="shared" ca="1" si="138"/>
        <v>it</v>
      </c>
      <c r="G356" t="s">
        <v>412</v>
      </c>
      <c r="H356" t="s">
        <v>416</v>
      </c>
      <c r="I356">
        <v>1</v>
      </c>
      <c r="J356" t="str">
        <f t="shared" si="139"/>
        <v/>
      </c>
      <c r="K356" t="str">
        <f t="shared" ca="1" si="140"/>
        <v>it</v>
      </c>
      <c r="L356" t="s">
        <v>412</v>
      </c>
      <c r="M356" t="s">
        <v>417</v>
      </c>
      <c r="N356">
        <v>1</v>
      </c>
      <c r="O356">
        <v>898</v>
      </c>
      <c r="P356">
        <f t="shared" si="124"/>
        <v>898</v>
      </c>
      <c r="Q356" t="str">
        <f t="shared" ca="1" si="126"/>
        <v>it</v>
      </c>
      <c r="R356" t="str">
        <f t="shared" si="127"/>
        <v>Equip001001</v>
      </c>
      <c r="S356">
        <f t="shared" si="128"/>
        <v>1</v>
      </c>
      <c r="T356" t="str">
        <f t="shared" ca="1" si="129"/>
        <v>it</v>
      </c>
      <c r="U356" t="str">
        <f t="shared" si="130"/>
        <v>Equip002001</v>
      </c>
      <c r="V356">
        <f t="shared" si="131"/>
        <v>1</v>
      </c>
      <c r="W35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X356" t="str">
        <f t="shared" ca="1" si="125"/>
        <v>{"num":12,"diff":25,"tp1":"it","vl1":"Equip001001","cn1":1,"tp2":"it","vl2":"Equip002001","cn2":1,"key":898}</v>
      </c>
      <c r="Y356">
        <f t="shared" ca="1" si="133"/>
        <v>108</v>
      </c>
      <c r="Z356">
        <f t="shared" ca="1" si="134"/>
        <v>29341</v>
      </c>
      <c r="AA356">
        <f t="shared" ca="1" si="135"/>
        <v>0</v>
      </c>
      <c r="AB35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AC356">
        <f t="shared" ca="1" si="137"/>
        <v>0</v>
      </c>
    </row>
    <row r="357" spans="1:29">
      <c r="A357">
        <f t="shared" si="143"/>
        <v>12</v>
      </c>
      <c r="B357" t="str">
        <f>VLOOKUP(A357,BossBattleTable!$A:$C,MATCH(BossBattleTable!$C$1,BossBattleTable!$A$1:$C$1,0),0)</f>
        <v>ElfMage</v>
      </c>
      <c r="C357">
        <f t="shared" ca="1" si="123"/>
        <v>26</v>
      </c>
      <c r="D357">
        <f t="shared" si="141"/>
        <v>12</v>
      </c>
      <c r="E357">
        <f t="shared" ca="1" si="142"/>
        <v>26</v>
      </c>
      <c r="F357" t="str">
        <f t="shared" ca="1" si="138"/>
        <v>cu</v>
      </c>
      <c r="G357" t="s">
        <v>402</v>
      </c>
      <c r="H357" t="s">
        <v>191</v>
      </c>
      <c r="I357">
        <v>30</v>
      </c>
      <c r="J357" t="str">
        <f t="shared" si="139"/>
        <v>에너지너무많음</v>
      </c>
      <c r="K357" t="str">
        <f t="shared" ca="1" si="140"/>
        <v>cu</v>
      </c>
      <c r="L357" t="s">
        <v>402</v>
      </c>
      <c r="M357" t="s">
        <v>375</v>
      </c>
      <c r="N357">
        <v>5000</v>
      </c>
      <c r="O357">
        <v>318</v>
      </c>
      <c r="P357">
        <f t="shared" si="124"/>
        <v>318</v>
      </c>
      <c r="Q357" t="str">
        <f t="shared" ca="1" si="126"/>
        <v>cu</v>
      </c>
      <c r="R357" t="str">
        <f t="shared" si="127"/>
        <v>EN</v>
      </c>
      <c r="S357">
        <f t="shared" si="128"/>
        <v>30</v>
      </c>
      <c r="T357" t="str">
        <f t="shared" ca="1" si="129"/>
        <v>cu</v>
      </c>
      <c r="U357" t="str">
        <f t="shared" si="130"/>
        <v>GO</v>
      </c>
      <c r="V357">
        <f t="shared" si="131"/>
        <v>5000</v>
      </c>
      <c r="W35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X357" t="str">
        <f t="shared" ca="1" si="125"/>
        <v>{"num":12,"diff":26,"tp1":"cu","vl1":"EN","cn1":30,"tp2":"cu","vl2":"GO","cn2":5000,"key":318}</v>
      </c>
      <c r="Y357">
        <f t="shared" ca="1" si="133"/>
        <v>94</v>
      </c>
      <c r="Z357">
        <f t="shared" ca="1" si="134"/>
        <v>29436</v>
      </c>
      <c r="AA357">
        <f t="shared" ca="1" si="135"/>
        <v>0</v>
      </c>
      <c r="AB35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AC357">
        <f t="shared" ca="1" si="137"/>
        <v>0</v>
      </c>
    </row>
    <row r="358" spans="1:29">
      <c r="A358">
        <f t="shared" si="143"/>
        <v>12</v>
      </c>
      <c r="B358" t="str">
        <f>VLOOKUP(A358,BossBattleTable!$A:$C,MATCH(BossBattleTable!$C$1,BossBattleTable!$A$1:$C$1,0),0)</f>
        <v>ElfMage</v>
      </c>
      <c r="C358">
        <f t="shared" ca="1" si="123"/>
        <v>27</v>
      </c>
      <c r="D358">
        <f t="shared" si="141"/>
        <v>12</v>
      </c>
      <c r="E358">
        <f t="shared" ca="1" si="142"/>
        <v>27</v>
      </c>
      <c r="F358" t="str">
        <f t="shared" ca="1" si="138"/>
        <v>it</v>
      </c>
      <c r="G358" t="s">
        <v>412</v>
      </c>
      <c r="H358" t="s">
        <v>415</v>
      </c>
      <c r="I358">
        <v>1</v>
      </c>
      <c r="J358" t="str">
        <f t="shared" si="139"/>
        <v/>
      </c>
      <c r="K358" t="str">
        <f t="shared" ca="1" si="140"/>
        <v/>
      </c>
      <c r="O358">
        <v>713</v>
      </c>
      <c r="P358">
        <f t="shared" si="124"/>
        <v>713</v>
      </c>
      <c r="Q358" t="str">
        <f t="shared" ca="1" si="126"/>
        <v>it</v>
      </c>
      <c r="R358" t="str">
        <f t="shared" si="127"/>
        <v>Equip000001</v>
      </c>
      <c r="S358">
        <f t="shared" si="128"/>
        <v>1</v>
      </c>
      <c r="T358" t="str">
        <f t="shared" ca="1" si="129"/>
        <v/>
      </c>
      <c r="U358" t="str">
        <f t="shared" si="130"/>
        <v/>
      </c>
      <c r="V358" t="str">
        <f t="shared" si="131"/>
        <v/>
      </c>
      <c r="W35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X358" t="str">
        <f t="shared" ca="1" si="125"/>
        <v>{"num":12,"diff":27,"tp1":"it","vl1":"Equip000001","cn1":1,"key":713}</v>
      </c>
      <c r="Y358">
        <f t="shared" ca="1" si="133"/>
        <v>69</v>
      </c>
      <c r="Z358">
        <f t="shared" ca="1" si="134"/>
        <v>29506</v>
      </c>
      <c r="AA358">
        <f t="shared" ca="1" si="135"/>
        <v>0</v>
      </c>
      <c r="AB35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AC358">
        <f t="shared" ca="1" si="137"/>
        <v>0</v>
      </c>
    </row>
    <row r="359" spans="1:29">
      <c r="A359">
        <f t="shared" si="143"/>
        <v>12</v>
      </c>
      <c r="B359" t="str">
        <f>VLOOKUP(A359,BossBattleTable!$A:$C,MATCH(BossBattleTable!$C$1,BossBattleTable!$A$1:$C$1,0),0)</f>
        <v>ElfMage</v>
      </c>
      <c r="C359">
        <f t="shared" ca="1" si="123"/>
        <v>28</v>
      </c>
      <c r="D359">
        <f t="shared" si="141"/>
        <v>12</v>
      </c>
      <c r="E359">
        <f t="shared" ca="1" si="142"/>
        <v>28</v>
      </c>
      <c r="F359" t="str">
        <f t="shared" ca="1" si="138"/>
        <v>cu</v>
      </c>
      <c r="G359" t="s">
        <v>402</v>
      </c>
      <c r="H359" t="s">
        <v>108</v>
      </c>
      <c r="I359">
        <v>5</v>
      </c>
      <c r="J359" t="str">
        <f t="shared" si="139"/>
        <v/>
      </c>
      <c r="K359" t="str">
        <f t="shared" ca="1" si="140"/>
        <v/>
      </c>
      <c r="O359">
        <v>586</v>
      </c>
      <c r="P359">
        <f t="shared" si="124"/>
        <v>586</v>
      </c>
      <c r="Q359" t="str">
        <f t="shared" ca="1" si="126"/>
        <v>cu</v>
      </c>
      <c r="R359" t="str">
        <f t="shared" si="127"/>
        <v>DI</v>
      </c>
      <c r="S359">
        <f t="shared" si="128"/>
        <v>5</v>
      </c>
      <c r="T359" t="str">
        <f t="shared" ca="1" si="129"/>
        <v/>
      </c>
      <c r="U359" t="str">
        <f t="shared" si="130"/>
        <v/>
      </c>
      <c r="V359" t="str">
        <f t="shared" si="131"/>
        <v/>
      </c>
      <c r="W35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X359" t="str">
        <f t="shared" ca="1" si="125"/>
        <v>{"num":12,"diff":28,"tp1":"cu","vl1":"DI","cn1":5,"key":586}</v>
      </c>
      <c r="Y359">
        <f t="shared" ca="1" si="133"/>
        <v>60</v>
      </c>
      <c r="Z359">
        <f t="shared" ca="1" si="134"/>
        <v>29567</v>
      </c>
      <c r="AA359">
        <f t="shared" ca="1" si="135"/>
        <v>0</v>
      </c>
      <c r="AB35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AC359">
        <f t="shared" ca="1" si="137"/>
        <v>0</v>
      </c>
    </row>
    <row r="360" spans="1:29">
      <c r="A360">
        <f t="shared" si="143"/>
        <v>12</v>
      </c>
      <c r="B360" t="str">
        <f>VLOOKUP(A360,BossBattleTable!$A:$C,MATCH(BossBattleTable!$C$1,BossBattleTable!$A$1:$C$1,0),0)</f>
        <v>ElfMage</v>
      </c>
      <c r="C360">
        <f t="shared" ca="1" si="123"/>
        <v>29</v>
      </c>
      <c r="D360">
        <f t="shared" si="141"/>
        <v>12</v>
      </c>
      <c r="E360">
        <f t="shared" ca="1" si="142"/>
        <v>29</v>
      </c>
      <c r="F360" t="str">
        <f t="shared" ca="1" si="138"/>
        <v>it</v>
      </c>
      <c r="G360" t="s">
        <v>412</v>
      </c>
      <c r="H360" t="s">
        <v>416</v>
      </c>
      <c r="I360">
        <v>1</v>
      </c>
      <c r="J360" t="str">
        <f t="shared" si="139"/>
        <v/>
      </c>
      <c r="K360" t="str">
        <f t="shared" ca="1" si="140"/>
        <v>it</v>
      </c>
      <c r="L360" t="s">
        <v>412</v>
      </c>
      <c r="M360" t="s">
        <v>417</v>
      </c>
      <c r="N360">
        <v>1</v>
      </c>
      <c r="O360">
        <v>618</v>
      </c>
      <c r="P360">
        <f t="shared" si="124"/>
        <v>618</v>
      </c>
      <c r="Q360" t="str">
        <f t="shared" ca="1" si="126"/>
        <v>it</v>
      </c>
      <c r="R360" t="str">
        <f t="shared" si="127"/>
        <v>Equip001001</v>
      </c>
      <c r="S360">
        <f t="shared" si="128"/>
        <v>1</v>
      </c>
      <c r="T360" t="str">
        <f t="shared" ca="1" si="129"/>
        <v>it</v>
      </c>
      <c r="U360" t="str">
        <f t="shared" si="130"/>
        <v>Equip002001</v>
      </c>
      <c r="V360">
        <f t="shared" si="131"/>
        <v>1</v>
      </c>
      <c r="W36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X360" t="str">
        <f t="shared" ca="1" si="125"/>
        <v>{"num":12,"diff":29,"tp1":"it","vl1":"Equip001001","cn1":1,"tp2":"it","vl2":"Equip002001","cn2":1,"key":618}</v>
      </c>
      <c r="Y360">
        <f t="shared" ca="1" si="133"/>
        <v>108</v>
      </c>
      <c r="Z360">
        <f t="shared" ca="1" si="134"/>
        <v>29676</v>
      </c>
      <c r="AA360">
        <f t="shared" ca="1" si="135"/>
        <v>0</v>
      </c>
      <c r="AB36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AC360">
        <f t="shared" ca="1" si="137"/>
        <v>0</v>
      </c>
    </row>
    <row r="361" spans="1:29">
      <c r="A361">
        <f t="shared" si="143"/>
        <v>12</v>
      </c>
      <c r="B361" t="str">
        <f>VLOOKUP(A361,BossBattleTable!$A:$C,MATCH(BossBattleTable!$C$1,BossBattleTable!$A$1:$C$1,0),0)</f>
        <v>ElfMage</v>
      </c>
      <c r="C361">
        <f t="shared" ca="1" si="123"/>
        <v>30</v>
      </c>
      <c r="D361">
        <f t="shared" si="141"/>
        <v>12</v>
      </c>
      <c r="E361">
        <f t="shared" ca="1" si="142"/>
        <v>30</v>
      </c>
      <c r="F361" t="str">
        <f t="shared" ca="1" si="138"/>
        <v>cu</v>
      </c>
      <c r="G361" t="s">
        <v>402</v>
      </c>
      <c r="H361" t="s">
        <v>191</v>
      </c>
      <c r="I361">
        <v>30</v>
      </c>
      <c r="J361" t="str">
        <f t="shared" si="139"/>
        <v>에너지너무많음</v>
      </c>
      <c r="K361" t="str">
        <f t="shared" ca="1" si="140"/>
        <v>cu</v>
      </c>
      <c r="L361" t="s">
        <v>402</v>
      </c>
      <c r="M361" t="s">
        <v>375</v>
      </c>
      <c r="N361">
        <v>5000</v>
      </c>
      <c r="O361">
        <v>255</v>
      </c>
      <c r="P361">
        <f t="shared" si="124"/>
        <v>255</v>
      </c>
      <c r="Q361" t="str">
        <f t="shared" ca="1" si="126"/>
        <v>cu</v>
      </c>
      <c r="R361" t="str">
        <f t="shared" si="127"/>
        <v>EN</v>
      </c>
      <c r="S361">
        <f t="shared" si="128"/>
        <v>30</v>
      </c>
      <c r="T361" t="str">
        <f t="shared" ca="1" si="129"/>
        <v>cu</v>
      </c>
      <c r="U361" t="str">
        <f t="shared" si="130"/>
        <v>GO</v>
      </c>
      <c r="V361">
        <f t="shared" si="131"/>
        <v>5000</v>
      </c>
      <c r="W36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X361" t="str">
        <f t="shared" ca="1" si="125"/>
        <v>{"num":12,"diff":30,"tp1":"cu","vl1":"EN","cn1":30,"tp2":"cu","vl2":"GO","cn2":5000,"key":255}</v>
      </c>
      <c r="Y361">
        <f t="shared" ca="1" si="133"/>
        <v>94</v>
      </c>
      <c r="Z361">
        <f t="shared" ca="1" si="134"/>
        <v>29771</v>
      </c>
      <c r="AA361">
        <f t="shared" ca="1" si="135"/>
        <v>0</v>
      </c>
      <c r="AB36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AC361">
        <f t="shared" ca="1" si="137"/>
        <v>0</v>
      </c>
    </row>
    <row r="362" spans="1:29">
      <c r="A362">
        <f t="shared" si="143"/>
        <v>13</v>
      </c>
      <c r="B362" t="str">
        <f>VLOOKUP(A362,BossBattleTable!$A:$C,MATCH(BossBattleTable!$C$1,BossBattleTable!$A$1:$C$1,0),0)</f>
        <v>DreamWordFairies</v>
      </c>
      <c r="C362">
        <f t="shared" ca="1" si="123"/>
        <v>1</v>
      </c>
      <c r="D362">
        <f t="shared" si="141"/>
        <v>13</v>
      </c>
      <c r="E362">
        <f t="shared" ca="1" si="142"/>
        <v>1</v>
      </c>
      <c r="F362" t="str">
        <f t="shared" ca="1" si="138"/>
        <v>it</v>
      </c>
      <c r="G362" t="s">
        <v>412</v>
      </c>
      <c r="H362" t="s">
        <v>415</v>
      </c>
      <c r="I362">
        <v>1</v>
      </c>
      <c r="J362" t="str">
        <f t="shared" si="139"/>
        <v/>
      </c>
      <c r="K362" t="str">
        <f t="shared" ca="1" si="140"/>
        <v/>
      </c>
      <c r="O362">
        <v>638</v>
      </c>
      <c r="P362">
        <f t="shared" si="124"/>
        <v>638</v>
      </c>
      <c r="Q362" t="str">
        <f t="shared" ca="1" si="126"/>
        <v>it</v>
      </c>
      <c r="R362" t="str">
        <f t="shared" si="127"/>
        <v>Equip000001</v>
      </c>
      <c r="S362">
        <f t="shared" si="128"/>
        <v>1</v>
      </c>
      <c r="T362" t="str">
        <f t="shared" ca="1" si="129"/>
        <v/>
      </c>
      <c r="U362" t="str">
        <f t="shared" si="130"/>
        <v/>
      </c>
      <c r="V362" t="str">
        <f t="shared" si="131"/>
        <v/>
      </c>
      <c r="W36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X362" t="str">
        <f t="shared" ca="1" si="125"/>
        <v>{"num":13,"diff":1,"tp1":"it","vl1":"Equip000001","cn1":1,"key":638}</v>
      </c>
      <c r="Y362">
        <f t="shared" ca="1" si="133"/>
        <v>68</v>
      </c>
      <c r="Z362">
        <f t="shared" ca="1" si="134"/>
        <v>29840</v>
      </c>
      <c r="AA362">
        <f t="shared" ca="1" si="135"/>
        <v>0</v>
      </c>
      <c r="AB36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AC362">
        <f t="shared" ca="1" si="137"/>
        <v>0</v>
      </c>
    </row>
    <row r="363" spans="1:29">
      <c r="A363">
        <f t="shared" si="143"/>
        <v>13</v>
      </c>
      <c r="B363" t="str">
        <f>VLOOKUP(A363,BossBattleTable!$A:$C,MATCH(BossBattleTable!$C$1,BossBattleTable!$A$1:$C$1,0),0)</f>
        <v>DreamWordFairies</v>
      </c>
      <c r="C363">
        <f t="shared" ca="1" si="123"/>
        <v>2</v>
      </c>
      <c r="D363">
        <f t="shared" si="141"/>
        <v>13</v>
      </c>
      <c r="E363">
        <f t="shared" ca="1" si="142"/>
        <v>2</v>
      </c>
      <c r="F363" t="str">
        <f t="shared" ca="1" si="138"/>
        <v>cu</v>
      </c>
      <c r="G363" t="s">
        <v>402</v>
      </c>
      <c r="H363" t="s">
        <v>108</v>
      </c>
      <c r="I363">
        <v>5</v>
      </c>
      <c r="J363" t="str">
        <f t="shared" si="139"/>
        <v/>
      </c>
      <c r="K363" t="str">
        <f t="shared" ca="1" si="140"/>
        <v/>
      </c>
      <c r="O363">
        <v>215</v>
      </c>
      <c r="P363">
        <f t="shared" si="124"/>
        <v>215</v>
      </c>
      <c r="Q363" t="str">
        <f t="shared" ca="1" si="126"/>
        <v>cu</v>
      </c>
      <c r="R363" t="str">
        <f t="shared" si="127"/>
        <v>DI</v>
      </c>
      <c r="S363">
        <f t="shared" si="128"/>
        <v>5</v>
      </c>
      <c r="T363" t="str">
        <f t="shared" ca="1" si="129"/>
        <v/>
      </c>
      <c r="U363" t="str">
        <f t="shared" si="130"/>
        <v/>
      </c>
      <c r="V363" t="str">
        <f t="shared" si="131"/>
        <v/>
      </c>
      <c r="W36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X363" t="str">
        <f t="shared" ca="1" si="125"/>
        <v>{"num":13,"diff":2,"tp1":"cu","vl1":"DI","cn1":5,"key":215}</v>
      </c>
      <c r="Y363">
        <f t="shared" ca="1" si="133"/>
        <v>59</v>
      </c>
      <c r="Z363">
        <f t="shared" ca="1" si="134"/>
        <v>29900</v>
      </c>
      <c r="AA363">
        <f t="shared" ca="1" si="135"/>
        <v>0</v>
      </c>
      <c r="AB36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AC363">
        <f t="shared" ca="1" si="137"/>
        <v>0</v>
      </c>
    </row>
    <row r="364" spans="1:29">
      <c r="A364">
        <f t="shared" si="143"/>
        <v>13</v>
      </c>
      <c r="B364" t="str">
        <f>VLOOKUP(A364,BossBattleTable!$A:$C,MATCH(BossBattleTable!$C$1,BossBattleTable!$A$1:$C$1,0),0)</f>
        <v>DreamWordFairies</v>
      </c>
      <c r="C364">
        <f t="shared" ca="1" si="123"/>
        <v>3</v>
      </c>
      <c r="D364">
        <f t="shared" si="141"/>
        <v>13</v>
      </c>
      <c r="E364">
        <f t="shared" ca="1" si="142"/>
        <v>3</v>
      </c>
      <c r="F364" t="str">
        <f t="shared" ca="1" si="138"/>
        <v>it</v>
      </c>
      <c r="G364" t="s">
        <v>412</v>
      </c>
      <c r="H364" t="s">
        <v>416</v>
      </c>
      <c r="I364">
        <v>1</v>
      </c>
      <c r="J364" t="str">
        <f t="shared" si="139"/>
        <v/>
      </c>
      <c r="K364" t="str">
        <f t="shared" ca="1" si="140"/>
        <v>it</v>
      </c>
      <c r="L364" t="s">
        <v>412</v>
      </c>
      <c r="M364" t="s">
        <v>417</v>
      </c>
      <c r="N364">
        <v>1</v>
      </c>
      <c r="O364">
        <v>460</v>
      </c>
      <c r="P364">
        <f t="shared" si="124"/>
        <v>460</v>
      </c>
      <c r="Q364" t="str">
        <f t="shared" ca="1" si="126"/>
        <v>it</v>
      </c>
      <c r="R364" t="str">
        <f t="shared" si="127"/>
        <v>Equip001001</v>
      </c>
      <c r="S364">
        <f t="shared" si="128"/>
        <v>1</v>
      </c>
      <c r="T364" t="str">
        <f t="shared" ca="1" si="129"/>
        <v>it</v>
      </c>
      <c r="U364" t="str">
        <f t="shared" si="130"/>
        <v>Equip002001</v>
      </c>
      <c r="V364">
        <f t="shared" si="131"/>
        <v>1</v>
      </c>
      <c r="W36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X364" t="str">
        <f t="shared" ca="1" si="125"/>
        <v>{"num":13,"diff":3,"tp1":"it","vl1":"Equip001001","cn1":1,"tp2":"it","vl2":"Equip002001","cn2":1,"key":460}</v>
      </c>
      <c r="Y364">
        <f t="shared" ca="1" si="133"/>
        <v>107</v>
      </c>
      <c r="Z364">
        <f t="shared" ca="1" si="134"/>
        <v>30008</v>
      </c>
      <c r="AA364">
        <f t="shared" ca="1" si="135"/>
        <v>0</v>
      </c>
      <c r="AB36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AC364">
        <f t="shared" ca="1" si="137"/>
        <v>0</v>
      </c>
    </row>
    <row r="365" spans="1:29">
      <c r="A365">
        <f t="shared" si="143"/>
        <v>13</v>
      </c>
      <c r="B365" t="str">
        <f>VLOOKUP(A365,BossBattleTable!$A:$C,MATCH(BossBattleTable!$C$1,BossBattleTable!$A$1:$C$1,0),0)</f>
        <v>DreamWordFairies</v>
      </c>
      <c r="C365">
        <f t="shared" ca="1" si="123"/>
        <v>4</v>
      </c>
      <c r="D365">
        <f t="shared" si="141"/>
        <v>13</v>
      </c>
      <c r="E365">
        <f t="shared" ca="1" si="142"/>
        <v>4</v>
      </c>
      <c r="F365" t="str">
        <f t="shared" ca="1" si="138"/>
        <v>cu</v>
      </c>
      <c r="G365" t="s">
        <v>402</v>
      </c>
      <c r="H365" t="s">
        <v>191</v>
      </c>
      <c r="I365">
        <v>30</v>
      </c>
      <c r="J365" t="str">
        <f t="shared" si="139"/>
        <v>에너지너무많음</v>
      </c>
      <c r="K365" t="str">
        <f t="shared" ca="1" si="140"/>
        <v>cu</v>
      </c>
      <c r="L365" t="s">
        <v>402</v>
      </c>
      <c r="M365" t="s">
        <v>375</v>
      </c>
      <c r="N365">
        <v>5000</v>
      </c>
      <c r="O365">
        <v>292</v>
      </c>
      <c r="P365">
        <f t="shared" si="124"/>
        <v>292</v>
      </c>
      <c r="Q365" t="str">
        <f t="shared" ca="1" si="126"/>
        <v>cu</v>
      </c>
      <c r="R365" t="str">
        <f t="shared" si="127"/>
        <v>EN</v>
      </c>
      <c r="S365">
        <f t="shared" si="128"/>
        <v>30</v>
      </c>
      <c r="T365" t="str">
        <f t="shared" ca="1" si="129"/>
        <v>cu</v>
      </c>
      <c r="U365" t="str">
        <f t="shared" si="130"/>
        <v>GO</v>
      </c>
      <c r="V365">
        <f t="shared" si="131"/>
        <v>5000</v>
      </c>
      <c r="W36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X365" t="str">
        <f t="shared" ca="1" si="125"/>
        <v>{"num":13,"diff":4,"tp1":"cu","vl1":"EN","cn1":30,"tp2":"cu","vl2":"GO","cn2":5000,"key":292}</v>
      </c>
      <c r="Y365">
        <f t="shared" ca="1" si="133"/>
        <v>93</v>
      </c>
      <c r="Z365">
        <f t="shared" ca="1" si="134"/>
        <v>30102</v>
      </c>
      <c r="AA365">
        <f t="shared" ca="1" si="135"/>
        <v>0</v>
      </c>
      <c r="AB36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AC365">
        <f t="shared" ca="1" si="137"/>
        <v>0</v>
      </c>
    </row>
    <row r="366" spans="1:29">
      <c r="A366">
        <f t="shared" si="143"/>
        <v>13</v>
      </c>
      <c r="B366" t="str">
        <f>VLOOKUP(A366,BossBattleTable!$A:$C,MATCH(BossBattleTable!$C$1,BossBattleTable!$A$1:$C$1,0),0)</f>
        <v>DreamWordFairies</v>
      </c>
      <c r="C366">
        <f t="shared" ca="1" si="123"/>
        <v>5</v>
      </c>
      <c r="D366">
        <f t="shared" si="141"/>
        <v>13</v>
      </c>
      <c r="E366">
        <f t="shared" ca="1" si="142"/>
        <v>5</v>
      </c>
      <c r="F366" t="str">
        <f t="shared" ca="1" si="138"/>
        <v>it</v>
      </c>
      <c r="G366" t="s">
        <v>412</v>
      </c>
      <c r="H366" t="s">
        <v>415</v>
      </c>
      <c r="I366">
        <v>1</v>
      </c>
      <c r="J366" t="str">
        <f t="shared" si="139"/>
        <v/>
      </c>
      <c r="K366" t="str">
        <f t="shared" ca="1" si="140"/>
        <v/>
      </c>
      <c r="O366">
        <v>404</v>
      </c>
      <c r="P366">
        <f t="shared" si="124"/>
        <v>404</v>
      </c>
      <c r="Q366" t="str">
        <f t="shared" ca="1" si="126"/>
        <v>it</v>
      </c>
      <c r="R366" t="str">
        <f t="shared" si="127"/>
        <v>Equip000001</v>
      </c>
      <c r="S366">
        <f t="shared" si="128"/>
        <v>1</v>
      </c>
      <c r="T366" t="str">
        <f t="shared" ca="1" si="129"/>
        <v/>
      </c>
      <c r="U366" t="str">
        <f t="shared" si="130"/>
        <v/>
      </c>
      <c r="V366" t="str">
        <f t="shared" si="131"/>
        <v/>
      </c>
      <c r="W36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X366" t="str">
        <f t="shared" ca="1" si="125"/>
        <v>{"num":13,"diff":5,"tp1":"it","vl1":"Equip000001","cn1":1,"key":404}</v>
      </c>
      <c r="Y366">
        <f t="shared" ca="1" si="133"/>
        <v>68</v>
      </c>
      <c r="Z366">
        <f t="shared" ca="1" si="134"/>
        <v>30171</v>
      </c>
      <c r="AA366">
        <f t="shared" ca="1" si="135"/>
        <v>0</v>
      </c>
      <c r="AB36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AC366">
        <f t="shared" ca="1" si="137"/>
        <v>0</v>
      </c>
    </row>
    <row r="367" spans="1:29">
      <c r="A367">
        <f t="shared" si="143"/>
        <v>13</v>
      </c>
      <c r="B367" t="str">
        <f>VLOOKUP(A367,BossBattleTable!$A:$C,MATCH(BossBattleTable!$C$1,BossBattleTable!$A$1:$C$1,0),0)</f>
        <v>DreamWordFairies</v>
      </c>
      <c r="C367">
        <f t="shared" ca="1" si="123"/>
        <v>6</v>
      </c>
      <c r="D367">
        <f t="shared" si="141"/>
        <v>13</v>
      </c>
      <c r="E367">
        <f t="shared" ca="1" si="142"/>
        <v>6</v>
      </c>
      <c r="F367" t="str">
        <f t="shared" ca="1" si="138"/>
        <v>cu</v>
      </c>
      <c r="G367" t="s">
        <v>402</v>
      </c>
      <c r="H367" t="s">
        <v>108</v>
      </c>
      <c r="I367">
        <v>5</v>
      </c>
      <c r="J367" t="str">
        <f t="shared" si="139"/>
        <v/>
      </c>
      <c r="K367" t="str">
        <f t="shared" ca="1" si="140"/>
        <v/>
      </c>
      <c r="O367">
        <v>924</v>
      </c>
      <c r="P367">
        <f t="shared" si="124"/>
        <v>924</v>
      </c>
      <c r="Q367" t="str">
        <f t="shared" ca="1" si="126"/>
        <v>cu</v>
      </c>
      <c r="R367" t="str">
        <f t="shared" si="127"/>
        <v>DI</v>
      </c>
      <c r="S367">
        <f t="shared" si="128"/>
        <v>5</v>
      </c>
      <c r="T367" t="str">
        <f t="shared" ca="1" si="129"/>
        <v/>
      </c>
      <c r="U367" t="str">
        <f t="shared" si="130"/>
        <v/>
      </c>
      <c r="V367" t="str">
        <f t="shared" si="131"/>
        <v/>
      </c>
      <c r="W36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X367" t="str">
        <f t="shared" ca="1" si="125"/>
        <v>{"num":13,"diff":6,"tp1":"cu","vl1":"DI","cn1":5,"key":924}</v>
      </c>
      <c r="Y367">
        <f t="shared" ca="1" si="133"/>
        <v>59</v>
      </c>
      <c r="Z367">
        <f t="shared" ca="1" si="134"/>
        <v>30231</v>
      </c>
      <c r="AA367">
        <f t="shared" ca="1" si="135"/>
        <v>0</v>
      </c>
      <c r="AB36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AC367">
        <f t="shared" ca="1" si="137"/>
        <v>0</v>
      </c>
    </row>
    <row r="368" spans="1:29">
      <c r="A368">
        <f t="shared" si="143"/>
        <v>13</v>
      </c>
      <c r="B368" t="str">
        <f>VLOOKUP(A368,BossBattleTable!$A:$C,MATCH(BossBattleTable!$C$1,BossBattleTable!$A$1:$C$1,0),0)</f>
        <v>DreamWordFairies</v>
      </c>
      <c r="C368">
        <f t="shared" ca="1" si="123"/>
        <v>7</v>
      </c>
      <c r="D368">
        <f t="shared" si="141"/>
        <v>13</v>
      </c>
      <c r="E368">
        <f t="shared" ca="1" si="142"/>
        <v>7</v>
      </c>
      <c r="F368" t="str">
        <f t="shared" ca="1" si="138"/>
        <v>it</v>
      </c>
      <c r="G368" t="s">
        <v>412</v>
      </c>
      <c r="H368" t="s">
        <v>416</v>
      </c>
      <c r="I368">
        <v>1</v>
      </c>
      <c r="J368" t="str">
        <f t="shared" si="139"/>
        <v/>
      </c>
      <c r="K368" t="str">
        <f t="shared" ca="1" si="140"/>
        <v>it</v>
      </c>
      <c r="L368" t="s">
        <v>412</v>
      </c>
      <c r="M368" t="s">
        <v>417</v>
      </c>
      <c r="N368">
        <v>1</v>
      </c>
      <c r="O368">
        <v>967</v>
      </c>
      <c r="P368">
        <f t="shared" si="124"/>
        <v>967</v>
      </c>
      <c r="Q368" t="str">
        <f t="shared" ca="1" si="126"/>
        <v>it</v>
      </c>
      <c r="R368" t="str">
        <f t="shared" si="127"/>
        <v>Equip001001</v>
      </c>
      <c r="S368">
        <f t="shared" si="128"/>
        <v>1</v>
      </c>
      <c r="T368" t="str">
        <f t="shared" ca="1" si="129"/>
        <v>it</v>
      </c>
      <c r="U368" t="str">
        <f t="shared" si="130"/>
        <v>Equip002001</v>
      </c>
      <c r="V368">
        <f t="shared" si="131"/>
        <v>1</v>
      </c>
      <c r="W36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X368" t="str">
        <f t="shared" ca="1" si="125"/>
        <v>{"num":13,"diff":7,"tp1":"it","vl1":"Equip001001","cn1":1,"tp2":"it","vl2":"Equip002001","cn2":1,"key":967}</v>
      </c>
      <c r="Y368">
        <f t="shared" ca="1" si="133"/>
        <v>107</v>
      </c>
      <c r="Z368">
        <f t="shared" ca="1" si="134"/>
        <v>30339</v>
      </c>
      <c r="AA368">
        <f t="shared" ca="1" si="135"/>
        <v>0</v>
      </c>
      <c r="AB36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AC368">
        <f t="shared" ca="1" si="137"/>
        <v>0</v>
      </c>
    </row>
    <row r="369" spans="1:29">
      <c r="A369">
        <f t="shared" si="143"/>
        <v>13</v>
      </c>
      <c r="B369" t="str">
        <f>VLOOKUP(A369,BossBattleTable!$A:$C,MATCH(BossBattleTable!$C$1,BossBattleTable!$A$1:$C$1,0),0)</f>
        <v>DreamWordFairies</v>
      </c>
      <c r="C369">
        <f t="shared" ca="1" si="123"/>
        <v>8</v>
      </c>
      <c r="D369">
        <f t="shared" si="141"/>
        <v>13</v>
      </c>
      <c r="E369">
        <f t="shared" ca="1" si="142"/>
        <v>8</v>
      </c>
      <c r="F369" t="str">
        <f t="shared" ca="1" si="138"/>
        <v>cu</v>
      </c>
      <c r="G369" t="s">
        <v>402</v>
      </c>
      <c r="H369" t="s">
        <v>191</v>
      </c>
      <c r="I369">
        <v>30</v>
      </c>
      <c r="J369" t="str">
        <f t="shared" si="139"/>
        <v>에너지너무많음</v>
      </c>
      <c r="K369" t="str">
        <f t="shared" ca="1" si="140"/>
        <v>cu</v>
      </c>
      <c r="L369" t="s">
        <v>402</v>
      </c>
      <c r="M369" t="s">
        <v>375</v>
      </c>
      <c r="N369">
        <v>5000</v>
      </c>
      <c r="O369">
        <v>858</v>
      </c>
      <c r="P369">
        <f t="shared" si="124"/>
        <v>858</v>
      </c>
      <c r="Q369" t="str">
        <f t="shared" ca="1" si="126"/>
        <v>cu</v>
      </c>
      <c r="R369" t="str">
        <f t="shared" si="127"/>
        <v>EN</v>
      </c>
      <c r="S369">
        <f t="shared" si="128"/>
        <v>30</v>
      </c>
      <c r="T369" t="str">
        <f t="shared" ca="1" si="129"/>
        <v>cu</v>
      </c>
      <c r="U369" t="str">
        <f t="shared" si="130"/>
        <v>GO</v>
      </c>
      <c r="V369">
        <f t="shared" si="131"/>
        <v>5000</v>
      </c>
      <c r="W36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X369" t="str">
        <f t="shared" ca="1" si="125"/>
        <v>{"num":13,"diff":8,"tp1":"cu","vl1":"EN","cn1":30,"tp2":"cu","vl2":"GO","cn2":5000,"key":858}</v>
      </c>
      <c r="Y369">
        <f t="shared" ca="1" si="133"/>
        <v>93</v>
      </c>
      <c r="Z369">
        <f t="shared" ca="1" si="134"/>
        <v>30433</v>
      </c>
      <c r="AA369">
        <f t="shared" ca="1" si="135"/>
        <v>0</v>
      </c>
      <c r="AB36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AC369">
        <f t="shared" ca="1" si="137"/>
        <v>0</v>
      </c>
    </row>
    <row r="370" spans="1:29">
      <c r="A370">
        <f t="shared" si="143"/>
        <v>13</v>
      </c>
      <c r="B370" t="str">
        <f>VLOOKUP(A370,BossBattleTable!$A:$C,MATCH(BossBattleTable!$C$1,BossBattleTable!$A$1:$C$1,0),0)</f>
        <v>DreamWordFairies</v>
      </c>
      <c r="C370">
        <f t="shared" ca="1" si="123"/>
        <v>9</v>
      </c>
      <c r="D370">
        <f t="shared" si="141"/>
        <v>13</v>
      </c>
      <c r="E370">
        <f t="shared" ca="1" si="142"/>
        <v>9</v>
      </c>
      <c r="F370" t="str">
        <f t="shared" ca="1" si="138"/>
        <v>it</v>
      </c>
      <c r="G370" t="s">
        <v>412</v>
      </c>
      <c r="H370" t="s">
        <v>415</v>
      </c>
      <c r="I370">
        <v>1</v>
      </c>
      <c r="J370" t="str">
        <f t="shared" si="139"/>
        <v/>
      </c>
      <c r="K370" t="str">
        <f t="shared" ca="1" si="140"/>
        <v/>
      </c>
      <c r="O370">
        <v>669</v>
      </c>
      <c r="P370">
        <f t="shared" si="124"/>
        <v>669</v>
      </c>
      <c r="Q370" t="str">
        <f t="shared" ca="1" si="126"/>
        <v>it</v>
      </c>
      <c r="R370" t="str">
        <f t="shared" si="127"/>
        <v>Equip000001</v>
      </c>
      <c r="S370">
        <f t="shared" si="128"/>
        <v>1</v>
      </c>
      <c r="T370" t="str">
        <f t="shared" ca="1" si="129"/>
        <v/>
      </c>
      <c r="U370" t="str">
        <f t="shared" si="130"/>
        <v/>
      </c>
      <c r="V370" t="str">
        <f t="shared" si="131"/>
        <v/>
      </c>
      <c r="W37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X370" t="str">
        <f t="shared" ca="1" si="125"/>
        <v>{"num":13,"diff":9,"tp1":"it","vl1":"Equip000001","cn1":1,"key":669}</v>
      </c>
      <c r="Y370">
        <f t="shared" ca="1" si="133"/>
        <v>68</v>
      </c>
      <c r="Z370">
        <f t="shared" ca="1" si="134"/>
        <v>30502</v>
      </c>
      <c r="AA370">
        <f t="shared" ca="1" si="135"/>
        <v>0</v>
      </c>
      <c r="AB37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AC370">
        <f t="shared" ca="1" si="137"/>
        <v>0</v>
      </c>
    </row>
    <row r="371" spans="1:29">
      <c r="A371">
        <f t="shared" si="143"/>
        <v>13</v>
      </c>
      <c r="B371" t="str">
        <f>VLOOKUP(A371,BossBattleTable!$A:$C,MATCH(BossBattleTable!$C$1,BossBattleTable!$A$1:$C$1,0),0)</f>
        <v>DreamWordFairies</v>
      </c>
      <c r="C371">
        <f t="shared" ca="1" si="123"/>
        <v>10</v>
      </c>
      <c r="D371">
        <f t="shared" si="141"/>
        <v>13</v>
      </c>
      <c r="E371">
        <f t="shared" ca="1" si="142"/>
        <v>10</v>
      </c>
      <c r="F371" t="str">
        <f t="shared" ca="1" si="138"/>
        <v>cu</v>
      </c>
      <c r="G371" t="s">
        <v>402</v>
      </c>
      <c r="H371" t="s">
        <v>108</v>
      </c>
      <c r="I371">
        <v>5</v>
      </c>
      <c r="J371" t="str">
        <f t="shared" si="139"/>
        <v/>
      </c>
      <c r="K371" t="str">
        <f t="shared" ca="1" si="140"/>
        <v/>
      </c>
      <c r="O371">
        <v>942</v>
      </c>
      <c r="P371">
        <f t="shared" si="124"/>
        <v>942</v>
      </c>
      <c r="Q371" t="str">
        <f t="shared" ca="1" si="126"/>
        <v>cu</v>
      </c>
      <c r="R371" t="str">
        <f t="shared" si="127"/>
        <v>DI</v>
      </c>
      <c r="S371">
        <f t="shared" si="128"/>
        <v>5</v>
      </c>
      <c r="T371" t="str">
        <f t="shared" ca="1" si="129"/>
        <v/>
      </c>
      <c r="U371" t="str">
        <f t="shared" si="130"/>
        <v/>
      </c>
      <c r="V371" t="str">
        <f t="shared" si="131"/>
        <v/>
      </c>
      <c r="W37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X371" t="str">
        <f t="shared" ca="1" si="125"/>
        <v>{"num":13,"diff":10,"tp1":"cu","vl1":"DI","cn1":5,"key":942}</v>
      </c>
      <c r="Y371">
        <f t="shared" ca="1" si="133"/>
        <v>60</v>
      </c>
      <c r="Z371">
        <f t="shared" ca="1" si="134"/>
        <v>30563</v>
      </c>
      <c r="AA371">
        <f t="shared" ca="1" si="135"/>
        <v>0</v>
      </c>
      <c r="AB37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AC371">
        <f t="shared" ca="1" si="137"/>
        <v>0</v>
      </c>
    </row>
    <row r="372" spans="1:29">
      <c r="A372">
        <f t="shared" si="143"/>
        <v>13</v>
      </c>
      <c r="B372" t="str">
        <f>VLOOKUP(A372,BossBattleTable!$A:$C,MATCH(BossBattleTable!$C$1,BossBattleTable!$A$1:$C$1,0),0)</f>
        <v>DreamWordFairies</v>
      </c>
      <c r="C372">
        <f t="shared" ca="1" si="123"/>
        <v>11</v>
      </c>
      <c r="D372">
        <f t="shared" si="141"/>
        <v>13</v>
      </c>
      <c r="E372">
        <f t="shared" ca="1" si="142"/>
        <v>11</v>
      </c>
      <c r="F372" t="str">
        <f t="shared" ca="1" si="138"/>
        <v>it</v>
      </c>
      <c r="G372" t="s">
        <v>412</v>
      </c>
      <c r="H372" t="s">
        <v>416</v>
      </c>
      <c r="I372">
        <v>1</v>
      </c>
      <c r="J372" t="str">
        <f t="shared" si="139"/>
        <v/>
      </c>
      <c r="K372" t="str">
        <f t="shared" ca="1" si="140"/>
        <v>it</v>
      </c>
      <c r="L372" t="s">
        <v>412</v>
      </c>
      <c r="M372" t="s">
        <v>417</v>
      </c>
      <c r="N372">
        <v>1</v>
      </c>
      <c r="O372">
        <v>959</v>
      </c>
      <c r="P372">
        <f t="shared" si="124"/>
        <v>959</v>
      </c>
      <c r="Q372" t="str">
        <f t="shared" ca="1" si="126"/>
        <v>it</v>
      </c>
      <c r="R372" t="str">
        <f t="shared" si="127"/>
        <v>Equip001001</v>
      </c>
      <c r="S372">
        <f t="shared" si="128"/>
        <v>1</v>
      </c>
      <c r="T372" t="str">
        <f t="shared" ca="1" si="129"/>
        <v>it</v>
      </c>
      <c r="U372" t="str">
        <f t="shared" si="130"/>
        <v>Equip002001</v>
      </c>
      <c r="V372">
        <f t="shared" si="131"/>
        <v>1</v>
      </c>
      <c r="W37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X372" t="str">
        <f t="shared" ca="1" si="125"/>
        <v>{"num":13,"diff":11,"tp1":"it","vl1":"Equip001001","cn1":1,"tp2":"it","vl2":"Equip002001","cn2":1,"key":959}</v>
      </c>
      <c r="Y372">
        <f t="shared" ca="1" si="133"/>
        <v>108</v>
      </c>
      <c r="Z372">
        <f t="shared" ca="1" si="134"/>
        <v>30672</v>
      </c>
      <c r="AA372">
        <f t="shared" ca="1" si="135"/>
        <v>0</v>
      </c>
      <c r="AB37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AC372">
        <f t="shared" ca="1" si="137"/>
        <v>0</v>
      </c>
    </row>
    <row r="373" spans="1:29">
      <c r="A373">
        <f t="shared" si="143"/>
        <v>13</v>
      </c>
      <c r="B373" t="str">
        <f>VLOOKUP(A373,BossBattleTable!$A:$C,MATCH(BossBattleTable!$C$1,BossBattleTable!$A$1:$C$1,0),0)</f>
        <v>DreamWordFairies</v>
      </c>
      <c r="C373">
        <f t="shared" ca="1" si="123"/>
        <v>12</v>
      </c>
      <c r="D373">
        <f t="shared" si="141"/>
        <v>13</v>
      </c>
      <c r="E373">
        <f t="shared" ca="1" si="142"/>
        <v>12</v>
      </c>
      <c r="F373" t="str">
        <f t="shared" ca="1" si="138"/>
        <v>cu</v>
      </c>
      <c r="G373" t="s">
        <v>402</v>
      </c>
      <c r="H373" t="s">
        <v>191</v>
      </c>
      <c r="I373">
        <v>30</v>
      </c>
      <c r="J373" t="str">
        <f t="shared" si="139"/>
        <v>에너지너무많음</v>
      </c>
      <c r="K373" t="str">
        <f t="shared" ca="1" si="140"/>
        <v>cu</v>
      </c>
      <c r="L373" t="s">
        <v>402</v>
      </c>
      <c r="M373" t="s">
        <v>375</v>
      </c>
      <c r="N373">
        <v>5000</v>
      </c>
      <c r="O373">
        <v>147</v>
      </c>
      <c r="P373">
        <f t="shared" si="124"/>
        <v>147</v>
      </c>
      <c r="Q373" t="str">
        <f t="shared" ca="1" si="126"/>
        <v>cu</v>
      </c>
      <c r="R373" t="str">
        <f t="shared" si="127"/>
        <v>EN</v>
      </c>
      <c r="S373">
        <f t="shared" si="128"/>
        <v>30</v>
      </c>
      <c r="T373" t="str">
        <f t="shared" ca="1" si="129"/>
        <v>cu</v>
      </c>
      <c r="U373" t="str">
        <f t="shared" si="130"/>
        <v>GO</v>
      </c>
      <c r="V373">
        <f t="shared" si="131"/>
        <v>5000</v>
      </c>
      <c r="W37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X373" t="str">
        <f t="shared" ca="1" si="125"/>
        <v>{"num":13,"diff":12,"tp1":"cu","vl1":"EN","cn1":30,"tp2":"cu","vl2":"GO","cn2":5000,"key":147}</v>
      </c>
      <c r="Y373">
        <f t="shared" ca="1" si="133"/>
        <v>94</v>
      </c>
      <c r="Z373">
        <f t="shared" ca="1" si="134"/>
        <v>30767</v>
      </c>
      <c r="AA373">
        <f t="shared" ca="1" si="135"/>
        <v>0</v>
      </c>
      <c r="AB37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AC373">
        <f t="shared" ca="1" si="137"/>
        <v>0</v>
      </c>
    </row>
    <row r="374" spans="1:29">
      <c r="A374">
        <f t="shared" si="143"/>
        <v>13</v>
      </c>
      <c r="B374" t="str">
        <f>VLOOKUP(A374,BossBattleTable!$A:$C,MATCH(BossBattleTable!$C$1,BossBattleTable!$A$1:$C$1,0),0)</f>
        <v>DreamWordFairies</v>
      </c>
      <c r="C374">
        <f t="shared" ca="1" si="123"/>
        <v>13</v>
      </c>
      <c r="D374">
        <f t="shared" si="141"/>
        <v>13</v>
      </c>
      <c r="E374">
        <f t="shared" ca="1" si="142"/>
        <v>13</v>
      </c>
      <c r="F374" t="str">
        <f t="shared" ca="1" si="138"/>
        <v>it</v>
      </c>
      <c r="G374" t="s">
        <v>412</v>
      </c>
      <c r="H374" t="s">
        <v>415</v>
      </c>
      <c r="I374">
        <v>1</v>
      </c>
      <c r="J374" t="str">
        <f t="shared" si="139"/>
        <v/>
      </c>
      <c r="K374" t="str">
        <f t="shared" ca="1" si="140"/>
        <v/>
      </c>
      <c r="O374">
        <v>627</v>
      </c>
      <c r="P374">
        <f t="shared" si="124"/>
        <v>627</v>
      </c>
      <c r="Q374" t="str">
        <f t="shared" ca="1" si="126"/>
        <v>it</v>
      </c>
      <c r="R374" t="str">
        <f t="shared" si="127"/>
        <v>Equip000001</v>
      </c>
      <c r="S374">
        <f t="shared" si="128"/>
        <v>1</v>
      </c>
      <c r="T374" t="str">
        <f t="shared" ca="1" si="129"/>
        <v/>
      </c>
      <c r="U374" t="str">
        <f t="shared" si="130"/>
        <v/>
      </c>
      <c r="V374" t="str">
        <f t="shared" si="131"/>
        <v/>
      </c>
      <c r="W37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X374" t="str">
        <f t="shared" ca="1" si="125"/>
        <v>{"num":13,"diff":13,"tp1":"it","vl1":"Equip000001","cn1":1,"key":627}</v>
      </c>
      <c r="Y374">
        <f t="shared" ca="1" si="133"/>
        <v>69</v>
      </c>
      <c r="Z374">
        <f t="shared" ca="1" si="134"/>
        <v>30837</v>
      </c>
      <c r="AA374">
        <f t="shared" ca="1" si="135"/>
        <v>0</v>
      </c>
      <c r="AB37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AC374">
        <f t="shared" ca="1" si="137"/>
        <v>0</v>
      </c>
    </row>
    <row r="375" spans="1:29">
      <c r="A375">
        <f t="shared" si="143"/>
        <v>13</v>
      </c>
      <c r="B375" t="str">
        <f>VLOOKUP(A375,BossBattleTable!$A:$C,MATCH(BossBattleTable!$C$1,BossBattleTable!$A$1:$C$1,0),0)</f>
        <v>DreamWordFairies</v>
      </c>
      <c r="C375">
        <f t="shared" ca="1" si="123"/>
        <v>14</v>
      </c>
      <c r="D375">
        <f t="shared" si="141"/>
        <v>13</v>
      </c>
      <c r="E375">
        <f t="shared" ca="1" si="142"/>
        <v>14</v>
      </c>
      <c r="F375" t="str">
        <f t="shared" ca="1" si="138"/>
        <v>cu</v>
      </c>
      <c r="G375" t="s">
        <v>402</v>
      </c>
      <c r="H375" t="s">
        <v>108</v>
      </c>
      <c r="I375">
        <v>5</v>
      </c>
      <c r="J375" t="str">
        <f t="shared" si="139"/>
        <v/>
      </c>
      <c r="K375" t="str">
        <f t="shared" ca="1" si="140"/>
        <v/>
      </c>
      <c r="O375">
        <v>373</v>
      </c>
      <c r="P375">
        <f t="shared" si="124"/>
        <v>373</v>
      </c>
      <c r="Q375" t="str">
        <f t="shared" ca="1" si="126"/>
        <v>cu</v>
      </c>
      <c r="R375" t="str">
        <f t="shared" si="127"/>
        <v>DI</v>
      </c>
      <c r="S375">
        <f t="shared" si="128"/>
        <v>5</v>
      </c>
      <c r="T375" t="str">
        <f t="shared" ca="1" si="129"/>
        <v/>
      </c>
      <c r="U375" t="str">
        <f t="shared" si="130"/>
        <v/>
      </c>
      <c r="V375" t="str">
        <f t="shared" si="131"/>
        <v/>
      </c>
      <c r="W37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X375" t="str">
        <f t="shared" ca="1" si="125"/>
        <v>{"num":13,"diff":14,"tp1":"cu","vl1":"DI","cn1":5,"key":373}</v>
      </c>
      <c r="Y375">
        <f t="shared" ca="1" si="133"/>
        <v>60</v>
      </c>
      <c r="Z375">
        <f t="shared" ca="1" si="134"/>
        <v>30898</v>
      </c>
      <c r="AA375">
        <f t="shared" ca="1" si="135"/>
        <v>0</v>
      </c>
      <c r="AB37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AC375">
        <f t="shared" ca="1" si="137"/>
        <v>0</v>
      </c>
    </row>
    <row r="376" spans="1:29">
      <c r="A376">
        <f t="shared" si="143"/>
        <v>13</v>
      </c>
      <c r="B376" t="str">
        <f>VLOOKUP(A376,BossBattleTable!$A:$C,MATCH(BossBattleTable!$C$1,BossBattleTable!$A$1:$C$1,0),0)</f>
        <v>DreamWordFairies</v>
      </c>
      <c r="C376">
        <f t="shared" ca="1" si="123"/>
        <v>15</v>
      </c>
      <c r="D376">
        <f t="shared" si="141"/>
        <v>13</v>
      </c>
      <c r="E376">
        <f t="shared" ca="1" si="142"/>
        <v>15</v>
      </c>
      <c r="F376" t="str">
        <f t="shared" ca="1" si="138"/>
        <v>it</v>
      </c>
      <c r="G376" t="s">
        <v>412</v>
      </c>
      <c r="H376" t="s">
        <v>416</v>
      </c>
      <c r="I376">
        <v>1</v>
      </c>
      <c r="J376" t="str">
        <f t="shared" si="139"/>
        <v/>
      </c>
      <c r="K376" t="str">
        <f t="shared" ca="1" si="140"/>
        <v>it</v>
      </c>
      <c r="L376" t="s">
        <v>412</v>
      </c>
      <c r="M376" t="s">
        <v>417</v>
      </c>
      <c r="N376">
        <v>1</v>
      </c>
      <c r="O376">
        <v>271</v>
      </c>
      <c r="P376">
        <f t="shared" si="124"/>
        <v>271</v>
      </c>
      <c r="Q376" t="str">
        <f t="shared" ca="1" si="126"/>
        <v>it</v>
      </c>
      <c r="R376" t="str">
        <f t="shared" si="127"/>
        <v>Equip001001</v>
      </c>
      <c r="S376">
        <f t="shared" si="128"/>
        <v>1</v>
      </c>
      <c r="T376" t="str">
        <f t="shared" ca="1" si="129"/>
        <v>it</v>
      </c>
      <c r="U376" t="str">
        <f t="shared" si="130"/>
        <v>Equip002001</v>
      </c>
      <c r="V376">
        <f t="shared" si="131"/>
        <v>1</v>
      </c>
      <c r="W37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X376" t="str">
        <f t="shared" ca="1" si="125"/>
        <v>{"num":13,"diff":15,"tp1":"it","vl1":"Equip001001","cn1":1,"tp2":"it","vl2":"Equip002001","cn2":1,"key":271}</v>
      </c>
      <c r="Y376">
        <f t="shared" ca="1" si="133"/>
        <v>108</v>
      </c>
      <c r="Z376">
        <f t="shared" ca="1" si="134"/>
        <v>31007</v>
      </c>
      <c r="AA376">
        <f t="shared" ca="1" si="135"/>
        <v>0</v>
      </c>
      <c r="AB37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AC376">
        <f t="shared" ca="1" si="137"/>
        <v>0</v>
      </c>
    </row>
    <row r="377" spans="1:29">
      <c r="A377">
        <f t="shared" si="143"/>
        <v>13</v>
      </c>
      <c r="B377" t="str">
        <f>VLOOKUP(A377,BossBattleTable!$A:$C,MATCH(BossBattleTable!$C$1,BossBattleTable!$A$1:$C$1,0),0)</f>
        <v>DreamWordFairies</v>
      </c>
      <c r="C377">
        <f t="shared" ca="1" si="123"/>
        <v>16</v>
      </c>
      <c r="D377">
        <f t="shared" si="141"/>
        <v>13</v>
      </c>
      <c r="E377">
        <f t="shared" ca="1" si="142"/>
        <v>16</v>
      </c>
      <c r="F377" t="str">
        <f t="shared" ca="1" si="138"/>
        <v>cu</v>
      </c>
      <c r="G377" t="s">
        <v>402</v>
      </c>
      <c r="H377" t="s">
        <v>191</v>
      </c>
      <c r="I377">
        <v>30</v>
      </c>
      <c r="J377" t="str">
        <f t="shared" si="139"/>
        <v>에너지너무많음</v>
      </c>
      <c r="K377" t="str">
        <f t="shared" ca="1" si="140"/>
        <v>cu</v>
      </c>
      <c r="L377" t="s">
        <v>402</v>
      </c>
      <c r="M377" t="s">
        <v>375</v>
      </c>
      <c r="N377">
        <v>5000</v>
      </c>
      <c r="O377">
        <v>601</v>
      </c>
      <c r="P377">
        <f t="shared" si="124"/>
        <v>601</v>
      </c>
      <c r="Q377" t="str">
        <f t="shared" ca="1" si="126"/>
        <v>cu</v>
      </c>
      <c r="R377" t="str">
        <f t="shared" si="127"/>
        <v>EN</v>
      </c>
      <c r="S377">
        <f t="shared" si="128"/>
        <v>30</v>
      </c>
      <c r="T377" t="str">
        <f t="shared" ca="1" si="129"/>
        <v>cu</v>
      </c>
      <c r="U377" t="str">
        <f t="shared" si="130"/>
        <v>GO</v>
      </c>
      <c r="V377">
        <f t="shared" si="131"/>
        <v>5000</v>
      </c>
      <c r="W37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X377" t="str">
        <f t="shared" ca="1" si="125"/>
        <v>{"num":13,"diff":16,"tp1":"cu","vl1":"EN","cn1":30,"tp2":"cu","vl2":"GO","cn2":5000,"key":601}</v>
      </c>
      <c r="Y377">
        <f t="shared" ca="1" si="133"/>
        <v>94</v>
      </c>
      <c r="Z377">
        <f t="shared" ca="1" si="134"/>
        <v>31102</v>
      </c>
      <c r="AA377">
        <f t="shared" ca="1" si="135"/>
        <v>0</v>
      </c>
      <c r="AB37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AC377">
        <f t="shared" ca="1" si="137"/>
        <v>0</v>
      </c>
    </row>
    <row r="378" spans="1:29">
      <c r="A378">
        <f t="shared" si="143"/>
        <v>13</v>
      </c>
      <c r="B378" t="str">
        <f>VLOOKUP(A378,BossBattleTable!$A:$C,MATCH(BossBattleTable!$C$1,BossBattleTable!$A$1:$C$1,0),0)</f>
        <v>DreamWordFairies</v>
      </c>
      <c r="C378">
        <f t="shared" ca="1" si="123"/>
        <v>17</v>
      </c>
      <c r="D378">
        <f t="shared" si="141"/>
        <v>13</v>
      </c>
      <c r="E378">
        <f t="shared" ca="1" si="142"/>
        <v>17</v>
      </c>
      <c r="F378" t="str">
        <f t="shared" ca="1" si="138"/>
        <v>it</v>
      </c>
      <c r="G378" t="s">
        <v>412</v>
      </c>
      <c r="H378" t="s">
        <v>415</v>
      </c>
      <c r="I378">
        <v>1</v>
      </c>
      <c r="J378" t="str">
        <f t="shared" si="139"/>
        <v/>
      </c>
      <c r="K378" t="str">
        <f t="shared" ca="1" si="140"/>
        <v/>
      </c>
      <c r="O378">
        <v>763</v>
      </c>
      <c r="P378">
        <f t="shared" si="124"/>
        <v>763</v>
      </c>
      <c r="Q378" t="str">
        <f t="shared" ca="1" si="126"/>
        <v>it</v>
      </c>
      <c r="R378" t="str">
        <f t="shared" si="127"/>
        <v>Equip000001</v>
      </c>
      <c r="S378">
        <f t="shared" si="128"/>
        <v>1</v>
      </c>
      <c r="T378" t="str">
        <f t="shared" ca="1" si="129"/>
        <v/>
      </c>
      <c r="U378" t="str">
        <f t="shared" si="130"/>
        <v/>
      </c>
      <c r="V378" t="str">
        <f t="shared" si="131"/>
        <v/>
      </c>
      <c r="W37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X378" t="str">
        <f t="shared" ca="1" si="125"/>
        <v>{"num":13,"diff":17,"tp1":"it","vl1":"Equip000001","cn1":1,"key":763}</v>
      </c>
      <c r="Y378">
        <f t="shared" ca="1" si="133"/>
        <v>69</v>
      </c>
      <c r="Z378">
        <f t="shared" ca="1" si="134"/>
        <v>31172</v>
      </c>
      <c r="AA378">
        <f t="shared" ca="1" si="135"/>
        <v>0</v>
      </c>
      <c r="AB37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AC378">
        <f t="shared" ca="1" si="137"/>
        <v>0</v>
      </c>
    </row>
    <row r="379" spans="1:29">
      <c r="A379">
        <f t="shared" si="143"/>
        <v>13</v>
      </c>
      <c r="B379" t="str">
        <f>VLOOKUP(A379,BossBattleTable!$A:$C,MATCH(BossBattleTable!$C$1,BossBattleTable!$A$1:$C$1,0),0)</f>
        <v>DreamWordFairies</v>
      </c>
      <c r="C379">
        <f t="shared" ca="1" si="123"/>
        <v>18</v>
      </c>
      <c r="D379">
        <f t="shared" si="141"/>
        <v>13</v>
      </c>
      <c r="E379">
        <f t="shared" ca="1" si="142"/>
        <v>18</v>
      </c>
      <c r="F379" t="str">
        <f t="shared" ca="1" si="138"/>
        <v>cu</v>
      </c>
      <c r="G379" t="s">
        <v>402</v>
      </c>
      <c r="H379" t="s">
        <v>108</v>
      </c>
      <c r="I379">
        <v>5</v>
      </c>
      <c r="J379" t="str">
        <f t="shared" si="139"/>
        <v/>
      </c>
      <c r="K379" t="str">
        <f t="shared" ca="1" si="140"/>
        <v/>
      </c>
      <c r="O379">
        <v>343</v>
      </c>
      <c r="P379">
        <f t="shared" si="124"/>
        <v>343</v>
      </c>
      <c r="Q379" t="str">
        <f t="shared" ca="1" si="126"/>
        <v>cu</v>
      </c>
      <c r="R379" t="str">
        <f t="shared" si="127"/>
        <v>DI</v>
      </c>
      <c r="S379">
        <f t="shared" si="128"/>
        <v>5</v>
      </c>
      <c r="T379" t="str">
        <f t="shared" ca="1" si="129"/>
        <v/>
      </c>
      <c r="U379" t="str">
        <f t="shared" si="130"/>
        <v/>
      </c>
      <c r="V379" t="str">
        <f t="shared" si="131"/>
        <v/>
      </c>
      <c r="W37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X379" t="str">
        <f t="shared" ca="1" si="125"/>
        <v>{"num":13,"diff":18,"tp1":"cu","vl1":"DI","cn1":5,"key":343}</v>
      </c>
      <c r="Y379">
        <f t="shared" ca="1" si="133"/>
        <v>60</v>
      </c>
      <c r="Z379">
        <f t="shared" ca="1" si="134"/>
        <v>31233</v>
      </c>
      <c r="AA379">
        <f t="shared" ca="1" si="135"/>
        <v>0</v>
      </c>
      <c r="AB37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AC379">
        <f t="shared" ca="1" si="137"/>
        <v>0</v>
      </c>
    </row>
    <row r="380" spans="1:29">
      <c r="A380">
        <f t="shared" si="143"/>
        <v>13</v>
      </c>
      <c r="B380" t="str">
        <f>VLOOKUP(A380,BossBattleTable!$A:$C,MATCH(BossBattleTable!$C$1,BossBattleTable!$A$1:$C$1,0),0)</f>
        <v>DreamWordFairies</v>
      </c>
      <c r="C380">
        <f t="shared" ca="1" si="123"/>
        <v>19</v>
      </c>
      <c r="D380">
        <f t="shared" si="141"/>
        <v>13</v>
      </c>
      <c r="E380">
        <f t="shared" ca="1" si="142"/>
        <v>19</v>
      </c>
      <c r="F380" t="str">
        <f t="shared" ca="1" si="138"/>
        <v>it</v>
      </c>
      <c r="G380" t="s">
        <v>412</v>
      </c>
      <c r="H380" t="s">
        <v>416</v>
      </c>
      <c r="I380">
        <v>1</v>
      </c>
      <c r="J380" t="str">
        <f t="shared" si="139"/>
        <v/>
      </c>
      <c r="K380" t="str">
        <f t="shared" ca="1" si="140"/>
        <v>it</v>
      </c>
      <c r="L380" t="s">
        <v>412</v>
      </c>
      <c r="M380" t="s">
        <v>417</v>
      </c>
      <c r="N380">
        <v>1</v>
      </c>
      <c r="O380">
        <v>127</v>
      </c>
      <c r="P380">
        <f t="shared" si="124"/>
        <v>127</v>
      </c>
      <c r="Q380" t="str">
        <f t="shared" ca="1" si="126"/>
        <v>it</v>
      </c>
      <c r="R380" t="str">
        <f t="shared" si="127"/>
        <v>Equip001001</v>
      </c>
      <c r="S380">
        <f t="shared" si="128"/>
        <v>1</v>
      </c>
      <c r="T380" t="str">
        <f t="shared" ca="1" si="129"/>
        <v>it</v>
      </c>
      <c r="U380" t="str">
        <f t="shared" si="130"/>
        <v>Equip002001</v>
      </c>
      <c r="V380">
        <f t="shared" si="131"/>
        <v>1</v>
      </c>
      <c r="W38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X380" t="str">
        <f t="shared" ca="1" si="125"/>
        <v>{"num":13,"diff":19,"tp1":"it","vl1":"Equip001001","cn1":1,"tp2":"it","vl2":"Equip002001","cn2":1,"key":127}</v>
      </c>
      <c r="Y380">
        <f t="shared" ca="1" si="133"/>
        <v>108</v>
      </c>
      <c r="Z380">
        <f t="shared" ca="1" si="134"/>
        <v>31342</v>
      </c>
      <c r="AA380">
        <f t="shared" ca="1" si="135"/>
        <v>0</v>
      </c>
      <c r="AB38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AC380">
        <f t="shared" ca="1" si="137"/>
        <v>0</v>
      </c>
    </row>
    <row r="381" spans="1:29">
      <c r="A381">
        <f t="shared" si="143"/>
        <v>13</v>
      </c>
      <c r="B381" t="str">
        <f>VLOOKUP(A381,BossBattleTable!$A:$C,MATCH(BossBattleTable!$C$1,BossBattleTable!$A$1:$C$1,0),0)</f>
        <v>DreamWordFairies</v>
      </c>
      <c r="C381">
        <f t="shared" ca="1" si="123"/>
        <v>20</v>
      </c>
      <c r="D381">
        <f t="shared" si="141"/>
        <v>13</v>
      </c>
      <c r="E381">
        <f t="shared" ca="1" si="142"/>
        <v>20</v>
      </c>
      <c r="F381" t="str">
        <f t="shared" ca="1" si="138"/>
        <v>cu</v>
      </c>
      <c r="G381" t="s">
        <v>402</v>
      </c>
      <c r="H381" t="s">
        <v>191</v>
      </c>
      <c r="I381">
        <v>30</v>
      </c>
      <c r="J381" t="str">
        <f t="shared" si="139"/>
        <v>에너지너무많음</v>
      </c>
      <c r="K381" t="str">
        <f t="shared" ca="1" si="140"/>
        <v>cu</v>
      </c>
      <c r="L381" t="s">
        <v>402</v>
      </c>
      <c r="M381" t="s">
        <v>375</v>
      </c>
      <c r="N381">
        <v>5000</v>
      </c>
      <c r="O381">
        <v>516</v>
      </c>
      <c r="P381">
        <f t="shared" si="124"/>
        <v>516</v>
      </c>
      <c r="Q381" t="str">
        <f t="shared" ca="1" si="126"/>
        <v>cu</v>
      </c>
      <c r="R381" t="str">
        <f t="shared" si="127"/>
        <v>EN</v>
      </c>
      <c r="S381">
        <f t="shared" si="128"/>
        <v>30</v>
      </c>
      <c r="T381" t="str">
        <f t="shared" ca="1" si="129"/>
        <v>cu</v>
      </c>
      <c r="U381" t="str">
        <f t="shared" si="130"/>
        <v>GO</v>
      </c>
      <c r="V381">
        <f t="shared" si="131"/>
        <v>5000</v>
      </c>
      <c r="W38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X381" t="str">
        <f t="shared" ca="1" si="125"/>
        <v>{"num":13,"diff":20,"tp1":"cu","vl1":"EN","cn1":30,"tp2":"cu","vl2":"GO","cn2":5000,"key":516}</v>
      </c>
      <c r="Y381">
        <f t="shared" ca="1" si="133"/>
        <v>94</v>
      </c>
      <c r="Z381">
        <f t="shared" ca="1" si="134"/>
        <v>31437</v>
      </c>
      <c r="AA381">
        <f t="shared" ca="1" si="135"/>
        <v>0</v>
      </c>
      <c r="AB38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AC381">
        <f t="shared" ca="1" si="137"/>
        <v>0</v>
      </c>
    </row>
    <row r="382" spans="1:29">
      <c r="A382">
        <f t="shared" si="143"/>
        <v>13</v>
      </c>
      <c r="B382" t="str">
        <f>VLOOKUP(A382,BossBattleTable!$A:$C,MATCH(BossBattleTable!$C$1,BossBattleTable!$A$1:$C$1,0),0)</f>
        <v>DreamWordFairies</v>
      </c>
      <c r="C382">
        <f t="shared" ca="1" si="123"/>
        <v>21</v>
      </c>
      <c r="D382">
        <f t="shared" si="141"/>
        <v>13</v>
      </c>
      <c r="E382">
        <f t="shared" ca="1" si="142"/>
        <v>21</v>
      </c>
      <c r="F382" t="str">
        <f t="shared" ca="1" si="138"/>
        <v>it</v>
      </c>
      <c r="G382" t="s">
        <v>412</v>
      </c>
      <c r="H382" t="s">
        <v>415</v>
      </c>
      <c r="I382">
        <v>1</v>
      </c>
      <c r="J382" t="str">
        <f t="shared" si="139"/>
        <v/>
      </c>
      <c r="K382" t="str">
        <f t="shared" ca="1" si="140"/>
        <v/>
      </c>
      <c r="O382">
        <v>947</v>
      </c>
      <c r="P382">
        <f t="shared" si="124"/>
        <v>947</v>
      </c>
      <c r="Q382" t="str">
        <f t="shared" ca="1" si="126"/>
        <v>it</v>
      </c>
      <c r="R382" t="str">
        <f t="shared" si="127"/>
        <v>Equip000001</v>
      </c>
      <c r="S382">
        <f t="shared" si="128"/>
        <v>1</v>
      </c>
      <c r="T382" t="str">
        <f t="shared" ca="1" si="129"/>
        <v/>
      </c>
      <c r="U382" t="str">
        <f t="shared" si="130"/>
        <v/>
      </c>
      <c r="V382" t="str">
        <f t="shared" si="131"/>
        <v/>
      </c>
      <c r="W38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X382" t="str">
        <f t="shared" ca="1" si="125"/>
        <v>{"num":13,"diff":21,"tp1":"it","vl1":"Equip000001","cn1":1,"key":947}</v>
      </c>
      <c r="Y382">
        <f t="shared" ca="1" si="133"/>
        <v>69</v>
      </c>
      <c r="Z382">
        <f t="shared" ca="1" si="134"/>
        <v>31507</v>
      </c>
      <c r="AA382">
        <f t="shared" ca="1" si="135"/>
        <v>0</v>
      </c>
      <c r="AB38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AC382">
        <f t="shared" ca="1" si="137"/>
        <v>0</v>
      </c>
    </row>
    <row r="383" spans="1:29">
      <c r="A383">
        <f t="shared" si="143"/>
        <v>13</v>
      </c>
      <c r="B383" t="str">
        <f>VLOOKUP(A383,BossBattleTable!$A:$C,MATCH(BossBattleTable!$C$1,BossBattleTable!$A$1:$C$1,0),0)</f>
        <v>DreamWordFairies</v>
      </c>
      <c r="C383">
        <f t="shared" ca="1" si="123"/>
        <v>22</v>
      </c>
      <c r="D383">
        <f t="shared" si="141"/>
        <v>13</v>
      </c>
      <c r="E383">
        <f t="shared" ca="1" si="142"/>
        <v>22</v>
      </c>
      <c r="F383" t="str">
        <f t="shared" ca="1" si="138"/>
        <v>cu</v>
      </c>
      <c r="G383" t="s">
        <v>402</v>
      </c>
      <c r="H383" t="s">
        <v>108</v>
      </c>
      <c r="I383">
        <v>5</v>
      </c>
      <c r="J383" t="str">
        <f t="shared" si="139"/>
        <v/>
      </c>
      <c r="K383" t="str">
        <f t="shared" ca="1" si="140"/>
        <v/>
      </c>
      <c r="O383">
        <v>417</v>
      </c>
      <c r="P383">
        <f t="shared" si="124"/>
        <v>417</v>
      </c>
      <c r="Q383" t="str">
        <f t="shared" ca="1" si="126"/>
        <v>cu</v>
      </c>
      <c r="R383" t="str">
        <f t="shared" si="127"/>
        <v>DI</v>
      </c>
      <c r="S383">
        <f t="shared" si="128"/>
        <v>5</v>
      </c>
      <c r="T383" t="str">
        <f t="shared" ca="1" si="129"/>
        <v/>
      </c>
      <c r="U383" t="str">
        <f t="shared" si="130"/>
        <v/>
      </c>
      <c r="V383" t="str">
        <f t="shared" si="131"/>
        <v/>
      </c>
      <c r="W38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X383" t="str">
        <f t="shared" ca="1" si="125"/>
        <v>{"num":13,"diff":22,"tp1":"cu","vl1":"DI","cn1":5,"key":417}</v>
      </c>
      <c r="Y383">
        <f t="shared" ca="1" si="133"/>
        <v>60</v>
      </c>
      <c r="Z383">
        <f t="shared" ca="1" si="134"/>
        <v>31568</v>
      </c>
      <c r="AA383">
        <f t="shared" ca="1" si="135"/>
        <v>0</v>
      </c>
      <c r="AB38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AC383">
        <f t="shared" ca="1" si="137"/>
        <v>0</v>
      </c>
    </row>
    <row r="384" spans="1:29">
      <c r="A384">
        <f t="shared" si="143"/>
        <v>13</v>
      </c>
      <c r="B384" t="str">
        <f>VLOOKUP(A384,BossBattleTable!$A:$C,MATCH(BossBattleTable!$C$1,BossBattleTable!$A$1:$C$1,0),0)</f>
        <v>DreamWordFairies</v>
      </c>
      <c r="C384">
        <f t="shared" ca="1" si="123"/>
        <v>23</v>
      </c>
      <c r="D384">
        <f t="shared" si="141"/>
        <v>13</v>
      </c>
      <c r="E384">
        <f t="shared" ca="1" si="142"/>
        <v>23</v>
      </c>
      <c r="F384" t="str">
        <f t="shared" ca="1" si="138"/>
        <v>it</v>
      </c>
      <c r="G384" t="s">
        <v>412</v>
      </c>
      <c r="H384" t="s">
        <v>416</v>
      </c>
      <c r="I384">
        <v>1</v>
      </c>
      <c r="J384" t="str">
        <f t="shared" si="139"/>
        <v/>
      </c>
      <c r="K384" t="str">
        <f t="shared" ca="1" si="140"/>
        <v>it</v>
      </c>
      <c r="L384" t="s">
        <v>412</v>
      </c>
      <c r="M384" t="s">
        <v>417</v>
      </c>
      <c r="N384">
        <v>1</v>
      </c>
      <c r="O384">
        <v>611</v>
      </c>
      <c r="P384">
        <f t="shared" si="124"/>
        <v>611</v>
      </c>
      <c r="Q384" t="str">
        <f t="shared" ca="1" si="126"/>
        <v>it</v>
      </c>
      <c r="R384" t="str">
        <f t="shared" si="127"/>
        <v>Equip001001</v>
      </c>
      <c r="S384">
        <f t="shared" si="128"/>
        <v>1</v>
      </c>
      <c r="T384" t="str">
        <f t="shared" ca="1" si="129"/>
        <v>it</v>
      </c>
      <c r="U384" t="str">
        <f t="shared" si="130"/>
        <v>Equip002001</v>
      </c>
      <c r="V384">
        <f t="shared" si="131"/>
        <v>1</v>
      </c>
      <c r="W38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X384" t="str">
        <f t="shared" ca="1" si="125"/>
        <v>{"num":13,"diff":23,"tp1":"it","vl1":"Equip001001","cn1":1,"tp2":"it","vl2":"Equip002001","cn2":1,"key":611}</v>
      </c>
      <c r="Y384">
        <f t="shared" ca="1" si="133"/>
        <v>108</v>
      </c>
      <c r="Z384">
        <f t="shared" ca="1" si="134"/>
        <v>31677</v>
      </c>
      <c r="AA384">
        <f t="shared" ca="1" si="135"/>
        <v>0</v>
      </c>
      <c r="AB38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AC384">
        <f t="shared" ca="1" si="137"/>
        <v>0</v>
      </c>
    </row>
    <row r="385" spans="1:29">
      <c r="A385">
        <f t="shared" si="143"/>
        <v>13</v>
      </c>
      <c r="B385" t="str">
        <f>VLOOKUP(A385,BossBattleTable!$A:$C,MATCH(BossBattleTable!$C$1,BossBattleTable!$A$1:$C$1,0),0)</f>
        <v>DreamWordFairies</v>
      </c>
      <c r="C385">
        <f t="shared" ca="1" si="123"/>
        <v>24</v>
      </c>
      <c r="D385">
        <f t="shared" si="141"/>
        <v>13</v>
      </c>
      <c r="E385">
        <f t="shared" ca="1" si="142"/>
        <v>24</v>
      </c>
      <c r="F385" t="str">
        <f t="shared" ca="1" si="138"/>
        <v>cu</v>
      </c>
      <c r="G385" t="s">
        <v>402</v>
      </c>
      <c r="H385" t="s">
        <v>191</v>
      </c>
      <c r="I385">
        <v>30</v>
      </c>
      <c r="J385" t="str">
        <f t="shared" si="139"/>
        <v>에너지너무많음</v>
      </c>
      <c r="K385" t="str">
        <f t="shared" ca="1" si="140"/>
        <v>cu</v>
      </c>
      <c r="L385" t="s">
        <v>402</v>
      </c>
      <c r="M385" t="s">
        <v>375</v>
      </c>
      <c r="N385">
        <v>5000</v>
      </c>
      <c r="O385">
        <v>193</v>
      </c>
      <c r="P385">
        <f t="shared" si="124"/>
        <v>193</v>
      </c>
      <c r="Q385" t="str">
        <f t="shared" ca="1" si="126"/>
        <v>cu</v>
      </c>
      <c r="R385" t="str">
        <f t="shared" si="127"/>
        <v>EN</v>
      </c>
      <c r="S385">
        <f t="shared" si="128"/>
        <v>30</v>
      </c>
      <c r="T385" t="str">
        <f t="shared" ca="1" si="129"/>
        <v>cu</v>
      </c>
      <c r="U385" t="str">
        <f t="shared" si="130"/>
        <v>GO</v>
      </c>
      <c r="V385">
        <f t="shared" si="131"/>
        <v>5000</v>
      </c>
      <c r="W38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X385" t="str">
        <f t="shared" ca="1" si="125"/>
        <v>{"num":13,"diff":24,"tp1":"cu","vl1":"EN","cn1":30,"tp2":"cu","vl2":"GO","cn2":5000,"key":193}</v>
      </c>
      <c r="Y385">
        <f t="shared" ca="1" si="133"/>
        <v>94</v>
      </c>
      <c r="Z385">
        <f t="shared" ca="1" si="134"/>
        <v>31772</v>
      </c>
      <c r="AA385">
        <f t="shared" ca="1" si="135"/>
        <v>0</v>
      </c>
      <c r="AB38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AC385">
        <f t="shared" ca="1" si="137"/>
        <v>0</v>
      </c>
    </row>
    <row r="386" spans="1:29">
      <c r="A386">
        <f t="shared" si="143"/>
        <v>13</v>
      </c>
      <c r="B386" t="str">
        <f>VLOOKUP(A386,BossBattleTable!$A:$C,MATCH(BossBattleTable!$C$1,BossBattleTable!$A$1:$C$1,0),0)</f>
        <v>DreamWordFairies</v>
      </c>
      <c r="C386">
        <f t="shared" ref="C386:C449" ca="1" si="144">IF(A386&lt;&gt;OFFSET(A386,-1,0),1,OFFSET(C386,-1,0)+1)</f>
        <v>25</v>
      </c>
      <c r="D386">
        <f t="shared" si="141"/>
        <v>13</v>
      </c>
      <c r="E386">
        <f t="shared" ca="1" si="142"/>
        <v>25</v>
      </c>
      <c r="F386" t="str">
        <f t="shared" ca="1" si="138"/>
        <v>it</v>
      </c>
      <c r="G386" t="s">
        <v>412</v>
      </c>
      <c r="H386" t="s">
        <v>415</v>
      </c>
      <c r="I386">
        <v>1</v>
      </c>
      <c r="J386" t="str">
        <f t="shared" si="139"/>
        <v/>
      </c>
      <c r="K386" t="str">
        <f t="shared" ca="1" si="140"/>
        <v/>
      </c>
      <c r="O386">
        <v>905</v>
      </c>
      <c r="P386">
        <f t="shared" si="124"/>
        <v>905</v>
      </c>
      <c r="Q386" t="str">
        <f t="shared" ca="1" si="126"/>
        <v>it</v>
      </c>
      <c r="R386" t="str">
        <f t="shared" si="127"/>
        <v>Equip000001</v>
      </c>
      <c r="S386">
        <f t="shared" si="128"/>
        <v>1</v>
      </c>
      <c r="T386" t="str">
        <f t="shared" ca="1" si="129"/>
        <v/>
      </c>
      <c r="U386" t="str">
        <f t="shared" si="130"/>
        <v/>
      </c>
      <c r="V386" t="str">
        <f t="shared" si="131"/>
        <v/>
      </c>
      <c r="W38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X386" t="str">
        <f t="shared" ca="1" si="125"/>
        <v>{"num":13,"diff":25,"tp1":"it","vl1":"Equip000001","cn1":1,"key":905}</v>
      </c>
      <c r="Y386">
        <f t="shared" ca="1" si="133"/>
        <v>69</v>
      </c>
      <c r="Z386">
        <f t="shared" ca="1" si="134"/>
        <v>31842</v>
      </c>
      <c r="AA386">
        <f t="shared" ca="1" si="135"/>
        <v>0</v>
      </c>
      <c r="AB38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AC386">
        <f t="shared" ca="1" si="137"/>
        <v>0</v>
      </c>
    </row>
    <row r="387" spans="1:29">
      <c r="A387">
        <f t="shared" si="143"/>
        <v>13</v>
      </c>
      <c r="B387" t="str">
        <f>VLOOKUP(A387,BossBattleTable!$A:$C,MATCH(BossBattleTable!$C$1,BossBattleTable!$A$1:$C$1,0),0)</f>
        <v>DreamWordFairies</v>
      </c>
      <c r="C387">
        <f t="shared" ca="1" si="144"/>
        <v>26</v>
      </c>
      <c r="D387">
        <f t="shared" si="141"/>
        <v>13</v>
      </c>
      <c r="E387">
        <f t="shared" ca="1" si="142"/>
        <v>26</v>
      </c>
      <c r="F387" t="str">
        <f t="shared" ca="1" si="138"/>
        <v>cu</v>
      </c>
      <c r="G387" t="s">
        <v>402</v>
      </c>
      <c r="H387" t="s">
        <v>108</v>
      </c>
      <c r="I387">
        <v>5</v>
      </c>
      <c r="J387" t="str">
        <f t="shared" si="139"/>
        <v/>
      </c>
      <c r="K387" t="str">
        <f t="shared" ca="1" si="140"/>
        <v/>
      </c>
      <c r="O387">
        <v>594</v>
      </c>
      <c r="P387">
        <f t="shared" ref="P387:P450" si="145">O387</f>
        <v>594</v>
      </c>
      <c r="Q387" t="str">
        <f t="shared" ca="1" si="126"/>
        <v>cu</v>
      </c>
      <c r="R387" t="str">
        <f t="shared" si="127"/>
        <v>DI</v>
      </c>
      <c r="S387">
        <f t="shared" si="128"/>
        <v>5</v>
      </c>
      <c r="T387" t="str">
        <f t="shared" ca="1" si="129"/>
        <v/>
      </c>
      <c r="U387" t="str">
        <f t="shared" si="130"/>
        <v/>
      </c>
      <c r="V387" t="str">
        <f t="shared" si="131"/>
        <v/>
      </c>
      <c r="W38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X387" t="str">
        <f t="shared" ref="X387:X450" ca="1" si="146">"{"""&amp;D$1&amp;""":"&amp;D387
&amp;","""&amp;E$1&amp;""":"&amp;E387
&amp;","""&amp;F$1&amp;""":"""&amp;F387&amp;""""
&amp;","""&amp;H$1&amp;""":"""&amp;H387&amp;""""
&amp;","""&amp;I$1&amp;""":"&amp;I387
&amp;IF(LEN(K387)=0,"",","""&amp;K$1&amp;""":"""&amp;K387&amp;"""")
&amp;IF(LEN(M387)=0,"",","""&amp;M$1&amp;""":"""&amp;M387&amp;"""")
&amp;IF(LEN(N387)=0,"",","""&amp;N$1&amp;""":"&amp;N387)
&amp;","""&amp;O$1&amp;""":"&amp;O387&amp;"}"</f>
        <v>{"num":13,"diff":26,"tp1":"cu","vl1":"DI","cn1":5,"key":594}</v>
      </c>
      <c r="Y387">
        <f t="shared" ca="1" si="133"/>
        <v>60</v>
      </c>
      <c r="Z387">
        <f t="shared" ca="1" si="134"/>
        <v>31903</v>
      </c>
      <c r="AA387">
        <f t="shared" ca="1" si="135"/>
        <v>0</v>
      </c>
      <c r="AB38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AC387">
        <f t="shared" ca="1" si="137"/>
        <v>0</v>
      </c>
    </row>
    <row r="388" spans="1:29">
      <c r="A388">
        <f t="shared" si="143"/>
        <v>13</v>
      </c>
      <c r="B388" t="str">
        <f>VLOOKUP(A388,BossBattleTable!$A:$C,MATCH(BossBattleTable!$C$1,BossBattleTable!$A$1:$C$1,0),0)</f>
        <v>DreamWordFairies</v>
      </c>
      <c r="C388">
        <f t="shared" ca="1" si="144"/>
        <v>27</v>
      </c>
      <c r="D388">
        <f t="shared" si="141"/>
        <v>13</v>
      </c>
      <c r="E388">
        <f t="shared" ca="1" si="142"/>
        <v>27</v>
      </c>
      <c r="F388" t="str">
        <f t="shared" ca="1" si="138"/>
        <v>it</v>
      </c>
      <c r="G388" t="s">
        <v>412</v>
      </c>
      <c r="H388" t="s">
        <v>416</v>
      </c>
      <c r="I388">
        <v>1</v>
      </c>
      <c r="J388" t="str">
        <f t="shared" si="139"/>
        <v/>
      </c>
      <c r="K388" t="str">
        <f t="shared" ca="1" si="140"/>
        <v>it</v>
      </c>
      <c r="L388" t="s">
        <v>412</v>
      </c>
      <c r="M388" t="s">
        <v>417</v>
      </c>
      <c r="N388">
        <v>1</v>
      </c>
      <c r="O388">
        <v>664</v>
      </c>
      <c r="P388">
        <f t="shared" si="145"/>
        <v>664</v>
      </c>
      <c r="Q388" t="str">
        <f t="shared" ref="Q388:Q451" ca="1" si="147">IF(LEN(F388)=0,"",F388)</f>
        <v>it</v>
      </c>
      <c r="R388" t="str">
        <f t="shared" ref="R388:R451" si="148">IF(LEN(H388)=0,"",H388)</f>
        <v>Equip001001</v>
      </c>
      <c r="S388">
        <f t="shared" ref="S388:S451" si="149">IF(LEN(I388)=0,"",I388)</f>
        <v>1</v>
      </c>
      <c r="T388" t="str">
        <f t="shared" ref="T388:T451" ca="1" si="150">IF(LEN(K388)=0,"",K388)</f>
        <v>it</v>
      </c>
      <c r="U388" t="str">
        <f t="shared" ref="U388:U451" si="151">IF(LEN(M388)=0,"",M388)</f>
        <v>Equip002001</v>
      </c>
      <c r="V388">
        <f t="shared" ref="V388:V451" si="152">IF(LEN(N388)=0,"",N388)</f>
        <v>1</v>
      </c>
      <c r="W388" t="str">
        <f t="shared" ref="W388:W451" ca="1" si="153">IF(ROW()=2,X388,OFFSET(W388,-1,0)&amp;IF(LEN(X388)=0,"",","&amp;X388))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X388" t="str">
        <f t="shared" ca="1" si="146"/>
        <v>{"num":13,"diff":27,"tp1":"it","vl1":"Equip001001","cn1":1,"tp2":"it","vl2":"Equip002001","cn2":1,"key":664}</v>
      </c>
      <c r="Y388">
        <f t="shared" ref="Y388:Y451" ca="1" si="154">LEN(X388)</f>
        <v>108</v>
      </c>
      <c r="Z388">
        <f t="shared" ref="Z388:Z451" ca="1" si="155">IF(ROW()=2,Y388,
IF(OFFSET(Z388,-1,0)+Y388+1&gt;32767,Y388+1,OFFSET(Z388,-1,0)+Y388+1))</f>
        <v>32012</v>
      </c>
      <c r="AA388">
        <f t="shared" ref="AA388:AA451" ca="1" si="156">IF(ROW()=2,AC388,OFFSET(AA388,-1,0)+AC388)</f>
        <v>0</v>
      </c>
      <c r="AB388" t="str">
        <f t="shared" ref="AB388:AB451" ca="1" si="157">IF(ROW()=2,X388,
IF(OFFSET(Z388,-1,0)+Y388+1&gt;32767,","&amp;X388,OFFSET(AB388,-1,0)&amp;IF(LEN(X388)=0,"",","&amp;X388)))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AC388">
        <f t="shared" ref="AC388:AC451" ca="1" si="158">IF(Z388&gt;OFFSET(Z388,1,0),1,0)</f>
        <v>0</v>
      </c>
    </row>
    <row r="389" spans="1:29">
      <c r="A389">
        <f t="shared" si="143"/>
        <v>13</v>
      </c>
      <c r="B389" t="str">
        <f>VLOOKUP(A389,BossBattleTable!$A:$C,MATCH(BossBattleTable!$C$1,BossBattleTable!$A$1:$C$1,0),0)</f>
        <v>DreamWordFairies</v>
      </c>
      <c r="C389">
        <f t="shared" ca="1" si="144"/>
        <v>28</v>
      </c>
      <c r="D389">
        <f t="shared" si="141"/>
        <v>13</v>
      </c>
      <c r="E389">
        <f t="shared" ca="1" si="142"/>
        <v>28</v>
      </c>
      <c r="F389" t="str">
        <f t="shared" ca="1" si="138"/>
        <v>cu</v>
      </c>
      <c r="G389" t="s">
        <v>402</v>
      </c>
      <c r="H389" t="s">
        <v>191</v>
      </c>
      <c r="I389">
        <v>30</v>
      </c>
      <c r="J389" t="str">
        <f t="shared" si="139"/>
        <v>에너지너무많음</v>
      </c>
      <c r="K389" t="str">
        <f t="shared" ca="1" si="140"/>
        <v>cu</v>
      </c>
      <c r="L389" t="s">
        <v>402</v>
      </c>
      <c r="M389" t="s">
        <v>375</v>
      </c>
      <c r="N389">
        <v>5000</v>
      </c>
      <c r="O389">
        <v>991</v>
      </c>
      <c r="P389">
        <f t="shared" si="145"/>
        <v>991</v>
      </c>
      <c r="Q389" t="str">
        <f t="shared" ca="1" si="147"/>
        <v>cu</v>
      </c>
      <c r="R389" t="str">
        <f t="shared" si="148"/>
        <v>EN</v>
      </c>
      <c r="S389">
        <f t="shared" si="149"/>
        <v>30</v>
      </c>
      <c r="T389" t="str">
        <f t="shared" ca="1" si="150"/>
        <v>cu</v>
      </c>
      <c r="U389" t="str">
        <f t="shared" si="151"/>
        <v>GO</v>
      </c>
      <c r="V389">
        <f t="shared" si="152"/>
        <v>5000</v>
      </c>
      <c r="W38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X389" t="str">
        <f t="shared" ca="1" si="146"/>
        <v>{"num":13,"diff":28,"tp1":"cu","vl1":"EN","cn1":30,"tp2":"cu","vl2":"GO","cn2":5000,"key":991}</v>
      </c>
      <c r="Y389">
        <f t="shared" ca="1" si="154"/>
        <v>94</v>
      </c>
      <c r="Z389">
        <f t="shared" ca="1" si="155"/>
        <v>32107</v>
      </c>
      <c r="AA389">
        <f t="shared" ca="1" si="156"/>
        <v>0</v>
      </c>
      <c r="AB389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AC389">
        <f t="shared" ca="1" si="158"/>
        <v>0</v>
      </c>
    </row>
    <row r="390" spans="1:29">
      <c r="A390">
        <f t="shared" si="143"/>
        <v>13</v>
      </c>
      <c r="B390" t="str">
        <f>VLOOKUP(A390,BossBattleTable!$A:$C,MATCH(BossBattleTable!$C$1,BossBattleTable!$A$1:$C$1,0),0)</f>
        <v>DreamWordFairies</v>
      </c>
      <c r="C390">
        <f t="shared" ca="1" si="144"/>
        <v>29</v>
      </c>
      <c r="D390">
        <f t="shared" si="141"/>
        <v>13</v>
      </c>
      <c r="E390">
        <f t="shared" ca="1" si="142"/>
        <v>29</v>
      </c>
      <c r="F390" t="str">
        <f t="shared" ref="F390:F453" ca="1" si="159">IF(ISBLANK(G390),"",
VLOOKUP(G390,OFFSET(INDIRECT("$A:$B"),0,MATCH(G$1&amp;"_Verify",INDIRECT("$1:$1"),0)-1),2,0)
)</f>
        <v>it</v>
      </c>
      <c r="G390" t="s">
        <v>412</v>
      </c>
      <c r="H390" t="s">
        <v>415</v>
      </c>
      <c r="I390">
        <v>1</v>
      </c>
      <c r="J390" t="str">
        <f t="shared" ref="J390:J453" si="160">IF(G390="장비1상자",
  IF(OR(H390&gt;3,I390&gt;5),"장비이상",""),
IF(H390="GO",
  IF(I390&lt;100,"골드이상",""),
IF(H390="EN",
  IF(I390&gt;29,"에너지너무많음",
  IF(I390&gt;9,"에너지다소많음","")),"")))</f>
        <v/>
      </c>
      <c r="K390" t="str">
        <f t="shared" ref="K390:K453" ca="1" si="161">IF(ISBLANK(L390),"",
VLOOKUP(L390,OFFSET(INDIRECT("$A:$B"),0,MATCH(L$1&amp;"_Verify",INDIRECT("$1:$1"),0)-1),2,0)
)</f>
        <v/>
      </c>
      <c r="O390">
        <v>555</v>
      </c>
      <c r="P390">
        <f t="shared" si="145"/>
        <v>555</v>
      </c>
      <c r="Q390" t="str">
        <f t="shared" ca="1" si="147"/>
        <v>it</v>
      </c>
      <c r="R390" t="str">
        <f t="shared" si="148"/>
        <v>Equip000001</v>
      </c>
      <c r="S390">
        <f t="shared" si="149"/>
        <v>1</v>
      </c>
      <c r="T390" t="str">
        <f t="shared" ca="1" si="150"/>
        <v/>
      </c>
      <c r="U390" t="str">
        <f t="shared" si="151"/>
        <v/>
      </c>
      <c r="V390" t="str">
        <f t="shared" si="152"/>
        <v/>
      </c>
      <c r="W39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X390" t="str">
        <f t="shared" ca="1" si="146"/>
        <v>{"num":13,"diff":29,"tp1":"it","vl1":"Equip000001","cn1":1,"key":555}</v>
      </c>
      <c r="Y390">
        <f t="shared" ca="1" si="154"/>
        <v>69</v>
      </c>
      <c r="Z390">
        <f t="shared" ca="1" si="155"/>
        <v>32177</v>
      </c>
      <c r="AA390">
        <f t="shared" ca="1" si="156"/>
        <v>0</v>
      </c>
      <c r="AB390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AC390">
        <f t="shared" ca="1" si="158"/>
        <v>0</v>
      </c>
    </row>
    <row r="391" spans="1:29">
      <c r="A391">
        <f t="shared" si="143"/>
        <v>13</v>
      </c>
      <c r="B391" t="str">
        <f>VLOOKUP(A391,BossBattleTable!$A:$C,MATCH(BossBattleTable!$C$1,BossBattleTable!$A$1:$C$1,0),0)</f>
        <v>DreamWordFairies</v>
      </c>
      <c r="C391">
        <f t="shared" ca="1" si="144"/>
        <v>30</v>
      </c>
      <c r="D391">
        <f t="shared" si="141"/>
        <v>13</v>
      </c>
      <c r="E391">
        <f t="shared" ca="1" si="142"/>
        <v>30</v>
      </c>
      <c r="F391" t="str">
        <f t="shared" ca="1" si="159"/>
        <v>cu</v>
      </c>
      <c r="G391" t="s">
        <v>402</v>
      </c>
      <c r="H391" t="s">
        <v>108</v>
      </c>
      <c r="I391">
        <v>5</v>
      </c>
      <c r="J391" t="str">
        <f t="shared" si="160"/>
        <v/>
      </c>
      <c r="K391" t="str">
        <f t="shared" ca="1" si="161"/>
        <v/>
      </c>
      <c r="O391">
        <v>137</v>
      </c>
      <c r="P391">
        <f t="shared" si="145"/>
        <v>137</v>
      </c>
      <c r="Q391" t="str">
        <f t="shared" ca="1" si="147"/>
        <v>cu</v>
      </c>
      <c r="R391" t="str">
        <f t="shared" si="148"/>
        <v>DI</v>
      </c>
      <c r="S391">
        <f t="shared" si="149"/>
        <v>5</v>
      </c>
      <c r="T391" t="str">
        <f t="shared" ca="1" si="150"/>
        <v/>
      </c>
      <c r="U391" t="str">
        <f t="shared" si="151"/>
        <v/>
      </c>
      <c r="V391" t="str">
        <f t="shared" si="152"/>
        <v/>
      </c>
      <c r="W39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X391" t="str">
        <f t="shared" ca="1" si="146"/>
        <v>{"num":13,"diff":30,"tp1":"cu","vl1":"DI","cn1":5,"key":137}</v>
      </c>
      <c r="Y391">
        <f t="shared" ca="1" si="154"/>
        <v>60</v>
      </c>
      <c r="Z391">
        <f t="shared" ca="1" si="155"/>
        <v>32238</v>
      </c>
      <c r="AA391">
        <f t="shared" ca="1" si="156"/>
        <v>0</v>
      </c>
      <c r="AB391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AC391">
        <f t="shared" ca="1" si="158"/>
        <v>0</v>
      </c>
    </row>
    <row r="392" spans="1:29">
      <c r="A392">
        <f t="shared" si="143"/>
        <v>14</v>
      </c>
      <c r="B392" t="str">
        <f>VLOOKUP(A392,BossBattleTable!$A:$C,MATCH(BossBattleTable!$C$1,BossBattleTable!$A$1:$C$1,0),0)</f>
        <v>ChaDragon</v>
      </c>
      <c r="C392">
        <f t="shared" ca="1" si="144"/>
        <v>1</v>
      </c>
      <c r="D392">
        <f t="shared" si="141"/>
        <v>14</v>
      </c>
      <c r="E392">
        <f t="shared" ca="1" si="142"/>
        <v>1</v>
      </c>
      <c r="F392" t="str">
        <f t="shared" ca="1" si="159"/>
        <v>it</v>
      </c>
      <c r="G392" t="s">
        <v>412</v>
      </c>
      <c r="H392" t="s">
        <v>416</v>
      </c>
      <c r="I392">
        <v>1</v>
      </c>
      <c r="J392" t="str">
        <f t="shared" si="160"/>
        <v/>
      </c>
      <c r="K392" t="str">
        <f t="shared" ca="1" si="161"/>
        <v>it</v>
      </c>
      <c r="L392" t="s">
        <v>412</v>
      </c>
      <c r="M392" t="s">
        <v>417</v>
      </c>
      <c r="N392">
        <v>1</v>
      </c>
      <c r="O392">
        <v>654</v>
      </c>
      <c r="P392">
        <f t="shared" si="145"/>
        <v>654</v>
      </c>
      <c r="Q392" t="str">
        <f t="shared" ca="1" si="147"/>
        <v>it</v>
      </c>
      <c r="R392" t="str">
        <f t="shared" si="148"/>
        <v>Equip001001</v>
      </c>
      <c r="S392">
        <f t="shared" si="149"/>
        <v>1</v>
      </c>
      <c r="T392" t="str">
        <f t="shared" ca="1" si="150"/>
        <v>it</v>
      </c>
      <c r="U392" t="str">
        <f t="shared" si="151"/>
        <v>Equip002001</v>
      </c>
      <c r="V392">
        <f t="shared" si="152"/>
        <v>1</v>
      </c>
      <c r="W39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X392" t="str">
        <f t="shared" ca="1" si="146"/>
        <v>{"num":14,"diff":1,"tp1":"it","vl1":"Equip001001","cn1":1,"tp2":"it","vl2":"Equip002001","cn2":1,"key":654}</v>
      </c>
      <c r="Y392">
        <f t="shared" ca="1" si="154"/>
        <v>107</v>
      </c>
      <c r="Z392">
        <f t="shared" ca="1" si="155"/>
        <v>32346</v>
      </c>
      <c r="AA392">
        <f t="shared" ca="1" si="156"/>
        <v>0</v>
      </c>
      <c r="AB392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AC392">
        <f t="shared" ca="1" si="158"/>
        <v>0</v>
      </c>
    </row>
    <row r="393" spans="1:29">
      <c r="A393">
        <f t="shared" si="143"/>
        <v>14</v>
      </c>
      <c r="B393" t="str">
        <f>VLOOKUP(A393,BossBattleTable!$A:$C,MATCH(BossBattleTable!$C$1,BossBattleTable!$A$1:$C$1,0),0)</f>
        <v>ChaDragon</v>
      </c>
      <c r="C393">
        <f t="shared" ca="1" si="144"/>
        <v>2</v>
      </c>
      <c r="D393">
        <f t="shared" si="141"/>
        <v>14</v>
      </c>
      <c r="E393">
        <f t="shared" ca="1" si="142"/>
        <v>2</v>
      </c>
      <c r="F393" t="str">
        <f t="shared" ca="1" si="159"/>
        <v>cu</v>
      </c>
      <c r="G393" t="s">
        <v>402</v>
      </c>
      <c r="H393" t="s">
        <v>191</v>
      </c>
      <c r="I393">
        <v>30</v>
      </c>
      <c r="J393" t="str">
        <f t="shared" si="160"/>
        <v>에너지너무많음</v>
      </c>
      <c r="K393" t="str">
        <f t="shared" ca="1" si="161"/>
        <v>cu</v>
      </c>
      <c r="L393" t="s">
        <v>402</v>
      </c>
      <c r="M393" t="s">
        <v>375</v>
      </c>
      <c r="N393">
        <v>5000</v>
      </c>
      <c r="O393">
        <v>569</v>
      </c>
      <c r="P393">
        <f t="shared" si="145"/>
        <v>569</v>
      </c>
      <c r="Q393" t="str">
        <f t="shared" ca="1" si="147"/>
        <v>cu</v>
      </c>
      <c r="R393" t="str">
        <f t="shared" si="148"/>
        <v>EN</v>
      </c>
      <c r="S393">
        <f t="shared" si="149"/>
        <v>30</v>
      </c>
      <c r="T393" t="str">
        <f t="shared" ca="1" si="150"/>
        <v>cu</v>
      </c>
      <c r="U393" t="str">
        <f t="shared" si="151"/>
        <v>GO</v>
      </c>
      <c r="V393">
        <f t="shared" si="152"/>
        <v>5000</v>
      </c>
      <c r="W39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X393" t="str">
        <f t="shared" ca="1" si="146"/>
        <v>{"num":14,"diff":2,"tp1":"cu","vl1":"EN","cn1":30,"tp2":"cu","vl2":"GO","cn2":5000,"key":569}</v>
      </c>
      <c r="Y393">
        <f t="shared" ca="1" si="154"/>
        <v>93</v>
      </c>
      <c r="Z393">
        <f t="shared" ca="1" si="155"/>
        <v>32440</v>
      </c>
      <c r="AA393">
        <f t="shared" ca="1" si="156"/>
        <v>0</v>
      </c>
      <c r="AB393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AC393">
        <f t="shared" ca="1" si="158"/>
        <v>0</v>
      </c>
    </row>
    <row r="394" spans="1:29">
      <c r="A394">
        <f t="shared" si="143"/>
        <v>14</v>
      </c>
      <c r="B394" t="str">
        <f>VLOOKUP(A394,BossBattleTable!$A:$C,MATCH(BossBattleTable!$C$1,BossBattleTable!$A$1:$C$1,0),0)</f>
        <v>ChaDragon</v>
      </c>
      <c r="C394">
        <f t="shared" ca="1" si="144"/>
        <v>3</v>
      </c>
      <c r="D394">
        <f t="shared" si="141"/>
        <v>14</v>
      </c>
      <c r="E394">
        <f t="shared" ca="1" si="142"/>
        <v>3</v>
      </c>
      <c r="F394" t="str">
        <f t="shared" ca="1" si="159"/>
        <v>it</v>
      </c>
      <c r="G394" t="s">
        <v>412</v>
      </c>
      <c r="H394" t="s">
        <v>415</v>
      </c>
      <c r="I394">
        <v>1</v>
      </c>
      <c r="J394" t="str">
        <f t="shared" si="160"/>
        <v/>
      </c>
      <c r="K394" t="str">
        <f t="shared" ca="1" si="161"/>
        <v/>
      </c>
      <c r="O394">
        <v>863</v>
      </c>
      <c r="P394">
        <f t="shared" si="145"/>
        <v>863</v>
      </c>
      <c r="Q394" t="str">
        <f t="shared" ca="1" si="147"/>
        <v>it</v>
      </c>
      <c r="R394" t="str">
        <f t="shared" si="148"/>
        <v>Equip000001</v>
      </c>
      <c r="S394">
        <f t="shared" si="149"/>
        <v>1</v>
      </c>
      <c r="T394" t="str">
        <f t="shared" ca="1" si="150"/>
        <v/>
      </c>
      <c r="U394" t="str">
        <f t="shared" si="151"/>
        <v/>
      </c>
      <c r="V394" t="str">
        <f t="shared" si="152"/>
        <v/>
      </c>
      <c r="W39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X394" t="str">
        <f t="shared" ca="1" si="146"/>
        <v>{"num":14,"diff":3,"tp1":"it","vl1":"Equip000001","cn1":1,"key":863}</v>
      </c>
      <c r="Y394">
        <f t="shared" ca="1" si="154"/>
        <v>68</v>
      </c>
      <c r="Z394">
        <f t="shared" ca="1" si="155"/>
        <v>32509</v>
      </c>
      <c r="AA394">
        <f t="shared" ca="1" si="156"/>
        <v>0</v>
      </c>
      <c r="AB394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AC394">
        <f t="shared" ca="1" si="158"/>
        <v>0</v>
      </c>
    </row>
    <row r="395" spans="1:29">
      <c r="A395">
        <f t="shared" si="143"/>
        <v>14</v>
      </c>
      <c r="B395" t="str">
        <f>VLOOKUP(A395,BossBattleTable!$A:$C,MATCH(BossBattleTable!$C$1,BossBattleTable!$A$1:$C$1,0),0)</f>
        <v>ChaDragon</v>
      </c>
      <c r="C395">
        <f t="shared" ca="1" si="144"/>
        <v>4</v>
      </c>
      <c r="D395">
        <f t="shared" si="141"/>
        <v>14</v>
      </c>
      <c r="E395">
        <f t="shared" ca="1" si="142"/>
        <v>4</v>
      </c>
      <c r="F395" t="str">
        <f t="shared" ca="1" si="159"/>
        <v>cu</v>
      </c>
      <c r="G395" t="s">
        <v>402</v>
      </c>
      <c r="H395" t="s">
        <v>108</v>
      </c>
      <c r="I395">
        <v>5</v>
      </c>
      <c r="J395" t="str">
        <f t="shared" si="160"/>
        <v/>
      </c>
      <c r="K395" t="str">
        <f t="shared" ca="1" si="161"/>
        <v/>
      </c>
      <c r="O395">
        <v>771</v>
      </c>
      <c r="P395">
        <f t="shared" si="145"/>
        <v>771</v>
      </c>
      <c r="Q395" t="str">
        <f t="shared" ca="1" si="147"/>
        <v>cu</v>
      </c>
      <c r="R395" t="str">
        <f t="shared" si="148"/>
        <v>DI</v>
      </c>
      <c r="S395">
        <f t="shared" si="149"/>
        <v>5</v>
      </c>
      <c r="T395" t="str">
        <f t="shared" ca="1" si="150"/>
        <v/>
      </c>
      <c r="U395" t="str">
        <f t="shared" si="151"/>
        <v/>
      </c>
      <c r="V395" t="str">
        <f t="shared" si="152"/>
        <v/>
      </c>
      <c r="W39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X395" t="str">
        <f t="shared" ca="1" si="146"/>
        <v>{"num":14,"diff":4,"tp1":"cu","vl1":"DI","cn1":5,"key":771}</v>
      </c>
      <c r="Y395">
        <f t="shared" ca="1" si="154"/>
        <v>59</v>
      </c>
      <c r="Z395">
        <f t="shared" ca="1" si="155"/>
        <v>32569</v>
      </c>
      <c r="AA395">
        <f t="shared" ca="1" si="156"/>
        <v>0</v>
      </c>
      <c r="AB395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AC395">
        <f t="shared" ca="1" si="158"/>
        <v>0</v>
      </c>
    </row>
    <row r="396" spans="1:29">
      <c r="A396">
        <f t="shared" si="143"/>
        <v>14</v>
      </c>
      <c r="B396" t="str">
        <f>VLOOKUP(A396,BossBattleTable!$A:$C,MATCH(BossBattleTable!$C$1,BossBattleTable!$A$1:$C$1,0),0)</f>
        <v>ChaDragon</v>
      </c>
      <c r="C396">
        <f t="shared" ca="1" si="144"/>
        <v>5</v>
      </c>
      <c r="D396">
        <f t="shared" si="141"/>
        <v>14</v>
      </c>
      <c r="E396">
        <f t="shared" ca="1" si="142"/>
        <v>5</v>
      </c>
      <c r="F396" t="str">
        <f t="shared" ca="1" si="159"/>
        <v>it</v>
      </c>
      <c r="G396" t="s">
        <v>412</v>
      </c>
      <c r="H396" t="s">
        <v>416</v>
      </c>
      <c r="I396">
        <v>1</v>
      </c>
      <c r="J396" t="str">
        <f t="shared" si="160"/>
        <v/>
      </c>
      <c r="K396" t="str">
        <f t="shared" ca="1" si="161"/>
        <v>it</v>
      </c>
      <c r="L396" t="s">
        <v>412</v>
      </c>
      <c r="M396" t="s">
        <v>417</v>
      </c>
      <c r="N396">
        <v>1</v>
      </c>
      <c r="O396">
        <v>802</v>
      </c>
      <c r="P396">
        <f t="shared" si="145"/>
        <v>802</v>
      </c>
      <c r="Q396" t="str">
        <f t="shared" ca="1" si="147"/>
        <v>it</v>
      </c>
      <c r="R396" t="str">
        <f t="shared" si="148"/>
        <v>Equip001001</v>
      </c>
      <c r="S396">
        <f t="shared" si="149"/>
        <v>1</v>
      </c>
      <c r="T396" t="str">
        <f t="shared" ca="1" si="150"/>
        <v>it</v>
      </c>
      <c r="U396" t="str">
        <f t="shared" si="151"/>
        <v>Equip002001</v>
      </c>
      <c r="V396">
        <f t="shared" si="152"/>
        <v>1</v>
      </c>
      <c r="W39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X396" t="str">
        <f t="shared" ca="1" si="146"/>
        <v>{"num":14,"diff":5,"tp1":"it","vl1":"Equip001001","cn1":1,"tp2":"it","vl2":"Equip002001","cn2":1,"key":802}</v>
      </c>
      <c r="Y396">
        <f t="shared" ca="1" si="154"/>
        <v>107</v>
      </c>
      <c r="Z396">
        <f t="shared" ca="1" si="155"/>
        <v>32677</v>
      </c>
      <c r="AA396">
        <f t="shared" ca="1" si="156"/>
        <v>1</v>
      </c>
      <c r="AB396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AC396">
        <f t="shared" ca="1" si="158"/>
        <v>1</v>
      </c>
    </row>
    <row r="397" spans="1:29">
      <c r="A397">
        <f t="shared" si="143"/>
        <v>14</v>
      </c>
      <c r="B397" t="str">
        <f>VLOOKUP(A397,BossBattleTable!$A:$C,MATCH(BossBattleTable!$C$1,BossBattleTable!$A$1:$C$1,0),0)</f>
        <v>ChaDragon</v>
      </c>
      <c r="C397">
        <f t="shared" ca="1" si="144"/>
        <v>6</v>
      </c>
      <c r="D397">
        <f t="shared" si="141"/>
        <v>14</v>
      </c>
      <c r="E397">
        <f t="shared" ca="1" si="142"/>
        <v>6</v>
      </c>
      <c r="F397" t="str">
        <f t="shared" ca="1" si="159"/>
        <v>cu</v>
      </c>
      <c r="G397" t="s">
        <v>402</v>
      </c>
      <c r="H397" t="s">
        <v>191</v>
      </c>
      <c r="I397">
        <v>30</v>
      </c>
      <c r="J397" t="str">
        <f t="shared" si="160"/>
        <v>에너지너무많음</v>
      </c>
      <c r="K397" t="str">
        <f t="shared" ca="1" si="161"/>
        <v>cu</v>
      </c>
      <c r="L397" t="s">
        <v>402</v>
      </c>
      <c r="M397" t="s">
        <v>375</v>
      </c>
      <c r="N397">
        <v>5000</v>
      </c>
      <c r="O397">
        <v>656</v>
      </c>
      <c r="P397">
        <f t="shared" si="145"/>
        <v>656</v>
      </c>
      <c r="Q397" t="str">
        <f t="shared" ca="1" si="147"/>
        <v>cu</v>
      </c>
      <c r="R397" t="str">
        <f t="shared" si="148"/>
        <v>EN</v>
      </c>
      <c r="S397">
        <f t="shared" si="149"/>
        <v>30</v>
      </c>
      <c r="T397" t="str">
        <f t="shared" ca="1" si="150"/>
        <v>cu</v>
      </c>
      <c r="U397" t="str">
        <f t="shared" si="151"/>
        <v>GO</v>
      </c>
      <c r="V397">
        <f t="shared" si="152"/>
        <v>5000</v>
      </c>
      <c r="W39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7" t="str">
        <f t="shared" ca="1" si="146"/>
        <v>{"num":14,"diff":6,"tp1":"cu","vl1":"EN","cn1":30,"tp2":"cu","vl2":"GO","cn2":5000,"key":656}</v>
      </c>
      <c r="Y397">
        <f t="shared" ca="1" si="154"/>
        <v>93</v>
      </c>
      <c r="Z397">
        <f t="shared" ca="1" si="155"/>
        <v>94</v>
      </c>
      <c r="AA397">
        <f t="shared" ca="1" si="156"/>
        <v>1</v>
      </c>
      <c r="AB397" t="str">
        <f t="shared" ca="1" si="157"/>
        <v>,{"num":14,"diff":6,"tp1":"cu","vl1":"EN","cn1":30,"tp2":"cu","vl2":"GO","cn2":5000,"key":656}</v>
      </c>
      <c r="AC397">
        <f t="shared" ca="1" si="158"/>
        <v>0</v>
      </c>
    </row>
    <row r="398" spans="1:29">
      <c r="A398">
        <f t="shared" si="143"/>
        <v>14</v>
      </c>
      <c r="B398" t="str">
        <f>VLOOKUP(A398,BossBattleTable!$A:$C,MATCH(BossBattleTable!$C$1,BossBattleTable!$A$1:$C$1,0),0)</f>
        <v>ChaDragon</v>
      </c>
      <c r="C398">
        <f t="shared" ca="1" si="144"/>
        <v>7</v>
      </c>
      <c r="D398">
        <f t="shared" si="141"/>
        <v>14</v>
      </c>
      <c r="E398">
        <f t="shared" ca="1" si="142"/>
        <v>7</v>
      </c>
      <c r="F398" t="str">
        <f t="shared" ca="1" si="159"/>
        <v>it</v>
      </c>
      <c r="G398" t="s">
        <v>412</v>
      </c>
      <c r="H398" t="s">
        <v>415</v>
      </c>
      <c r="I398">
        <v>1</v>
      </c>
      <c r="J398" t="str">
        <f t="shared" si="160"/>
        <v/>
      </c>
      <c r="K398" t="str">
        <f t="shared" ca="1" si="161"/>
        <v/>
      </c>
      <c r="O398">
        <v>731</v>
      </c>
      <c r="P398">
        <f t="shared" si="145"/>
        <v>731</v>
      </c>
      <c r="Q398" t="str">
        <f t="shared" ca="1" si="147"/>
        <v>it</v>
      </c>
      <c r="R398" t="str">
        <f t="shared" si="148"/>
        <v>Equip000001</v>
      </c>
      <c r="S398">
        <f t="shared" si="149"/>
        <v>1</v>
      </c>
      <c r="T398" t="str">
        <f t="shared" ca="1" si="150"/>
        <v/>
      </c>
      <c r="U398" t="str">
        <f t="shared" si="151"/>
        <v/>
      </c>
      <c r="V398" t="str">
        <f t="shared" si="152"/>
        <v/>
      </c>
      <c r="W39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8" t="str">
        <f t="shared" ca="1" si="146"/>
        <v>{"num":14,"diff":7,"tp1":"it","vl1":"Equip000001","cn1":1,"key":731}</v>
      </c>
      <c r="Y398">
        <f t="shared" ca="1" si="154"/>
        <v>68</v>
      </c>
      <c r="Z398">
        <f t="shared" ca="1" si="155"/>
        <v>163</v>
      </c>
      <c r="AA398">
        <f t="shared" ca="1" si="156"/>
        <v>1</v>
      </c>
      <c r="AB398" t="str">
        <f t="shared" ca="1" si="157"/>
        <v>,{"num":14,"diff":6,"tp1":"cu","vl1":"EN","cn1":30,"tp2":"cu","vl2":"GO","cn2":5000,"key":656},{"num":14,"diff":7,"tp1":"it","vl1":"Equip000001","cn1":1,"key":731}</v>
      </c>
      <c r="AC398">
        <f t="shared" ca="1" si="158"/>
        <v>0</v>
      </c>
    </row>
    <row r="399" spans="1:29">
      <c r="A399">
        <f t="shared" si="143"/>
        <v>14</v>
      </c>
      <c r="B399" t="str">
        <f>VLOOKUP(A399,BossBattleTable!$A:$C,MATCH(BossBattleTable!$C$1,BossBattleTable!$A$1:$C$1,0),0)</f>
        <v>ChaDragon</v>
      </c>
      <c r="C399">
        <f t="shared" ca="1" si="144"/>
        <v>8</v>
      </c>
      <c r="D399">
        <f t="shared" si="141"/>
        <v>14</v>
      </c>
      <c r="E399">
        <f t="shared" ca="1" si="142"/>
        <v>8</v>
      </c>
      <c r="F399" t="str">
        <f t="shared" ca="1" si="159"/>
        <v>cu</v>
      </c>
      <c r="G399" t="s">
        <v>402</v>
      </c>
      <c r="H399" t="s">
        <v>108</v>
      </c>
      <c r="I399">
        <v>5</v>
      </c>
      <c r="J399" t="str">
        <f t="shared" si="160"/>
        <v/>
      </c>
      <c r="K399" t="str">
        <f t="shared" ca="1" si="161"/>
        <v/>
      </c>
      <c r="O399">
        <v>341</v>
      </c>
      <c r="P399">
        <f t="shared" si="145"/>
        <v>341</v>
      </c>
      <c r="Q399" t="str">
        <f t="shared" ca="1" si="147"/>
        <v>cu</v>
      </c>
      <c r="R399" t="str">
        <f t="shared" si="148"/>
        <v>DI</v>
      </c>
      <c r="S399">
        <f t="shared" si="149"/>
        <v>5</v>
      </c>
      <c r="T399" t="str">
        <f t="shared" ca="1" si="150"/>
        <v/>
      </c>
      <c r="U399" t="str">
        <f t="shared" si="151"/>
        <v/>
      </c>
      <c r="V399" t="str">
        <f t="shared" si="152"/>
        <v/>
      </c>
      <c r="W39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9" t="str">
        <f t="shared" ca="1" si="146"/>
        <v>{"num":14,"diff":8,"tp1":"cu","vl1":"DI","cn1":5,"key":341}</v>
      </c>
      <c r="Y399">
        <f t="shared" ca="1" si="154"/>
        <v>59</v>
      </c>
      <c r="Z399">
        <f t="shared" ca="1" si="155"/>
        <v>223</v>
      </c>
      <c r="AA399">
        <f t="shared" ca="1" si="156"/>
        <v>1</v>
      </c>
      <c r="AB39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</v>
      </c>
      <c r="AC399">
        <f t="shared" ca="1" si="158"/>
        <v>0</v>
      </c>
    </row>
    <row r="400" spans="1:29">
      <c r="A400">
        <f t="shared" si="143"/>
        <v>14</v>
      </c>
      <c r="B400" t="str">
        <f>VLOOKUP(A400,BossBattleTable!$A:$C,MATCH(BossBattleTable!$C$1,BossBattleTable!$A$1:$C$1,0),0)</f>
        <v>ChaDragon</v>
      </c>
      <c r="C400">
        <f t="shared" ca="1" si="144"/>
        <v>9</v>
      </c>
      <c r="D400">
        <f t="shared" si="141"/>
        <v>14</v>
      </c>
      <c r="E400">
        <f t="shared" ca="1" si="142"/>
        <v>9</v>
      </c>
      <c r="F400" t="str">
        <f t="shared" ca="1" si="159"/>
        <v>it</v>
      </c>
      <c r="G400" t="s">
        <v>412</v>
      </c>
      <c r="H400" t="s">
        <v>416</v>
      </c>
      <c r="I400">
        <v>1</v>
      </c>
      <c r="J400" t="str">
        <f t="shared" si="160"/>
        <v/>
      </c>
      <c r="K400" t="str">
        <f t="shared" ca="1" si="161"/>
        <v>it</v>
      </c>
      <c r="L400" t="s">
        <v>412</v>
      </c>
      <c r="M400" t="s">
        <v>417</v>
      </c>
      <c r="N400">
        <v>1</v>
      </c>
      <c r="O400">
        <v>989</v>
      </c>
      <c r="P400">
        <f t="shared" si="145"/>
        <v>989</v>
      </c>
      <c r="Q400" t="str">
        <f t="shared" ca="1" si="147"/>
        <v>it</v>
      </c>
      <c r="R400" t="str">
        <f t="shared" si="148"/>
        <v>Equip001001</v>
      </c>
      <c r="S400">
        <f t="shared" si="149"/>
        <v>1</v>
      </c>
      <c r="T400" t="str">
        <f t="shared" ca="1" si="150"/>
        <v>it</v>
      </c>
      <c r="U400" t="str">
        <f t="shared" si="151"/>
        <v>Equip002001</v>
      </c>
      <c r="V400">
        <f t="shared" si="152"/>
        <v>1</v>
      </c>
      <c r="W40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0" t="str">
        <f t="shared" ca="1" si="146"/>
        <v>{"num":14,"diff":9,"tp1":"it","vl1":"Equip001001","cn1":1,"tp2":"it","vl2":"Equip002001","cn2":1,"key":989}</v>
      </c>
      <c r="Y400">
        <f t="shared" ca="1" si="154"/>
        <v>107</v>
      </c>
      <c r="Z400">
        <f t="shared" ca="1" si="155"/>
        <v>331</v>
      </c>
      <c r="AA400">
        <f t="shared" ca="1" si="156"/>
        <v>1</v>
      </c>
      <c r="AB40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</v>
      </c>
      <c r="AC400">
        <f t="shared" ca="1" si="158"/>
        <v>0</v>
      </c>
    </row>
    <row r="401" spans="1:29">
      <c r="A401">
        <f t="shared" si="143"/>
        <v>14</v>
      </c>
      <c r="B401" t="str">
        <f>VLOOKUP(A401,BossBattleTable!$A:$C,MATCH(BossBattleTable!$C$1,BossBattleTable!$A$1:$C$1,0),0)</f>
        <v>ChaDragon</v>
      </c>
      <c r="C401">
        <f t="shared" ca="1" si="144"/>
        <v>10</v>
      </c>
      <c r="D401">
        <f t="shared" si="141"/>
        <v>14</v>
      </c>
      <c r="E401">
        <f t="shared" ca="1" si="142"/>
        <v>10</v>
      </c>
      <c r="F401" t="str">
        <f t="shared" ca="1" si="159"/>
        <v>cu</v>
      </c>
      <c r="G401" t="s">
        <v>402</v>
      </c>
      <c r="H401" t="s">
        <v>191</v>
      </c>
      <c r="I401">
        <v>30</v>
      </c>
      <c r="J401" t="str">
        <f t="shared" si="160"/>
        <v>에너지너무많음</v>
      </c>
      <c r="K401" t="str">
        <f t="shared" ca="1" si="161"/>
        <v>cu</v>
      </c>
      <c r="L401" t="s">
        <v>402</v>
      </c>
      <c r="M401" t="s">
        <v>375</v>
      </c>
      <c r="N401">
        <v>5000</v>
      </c>
      <c r="O401">
        <v>761</v>
      </c>
      <c r="P401">
        <f t="shared" si="145"/>
        <v>761</v>
      </c>
      <c r="Q401" t="str">
        <f t="shared" ca="1" si="147"/>
        <v>cu</v>
      </c>
      <c r="R401" t="str">
        <f t="shared" si="148"/>
        <v>EN</v>
      </c>
      <c r="S401">
        <f t="shared" si="149"/>
        <v>30</v>
      </c>
      <c r="T401" t="str">
        <f t="shared" ca="1" si="150"/>
        <v>cu</v>
      </c>
      <c r="U401" t="str">
        <f t="shared" si="151"/>
        <v>GO</v>
      </c>
      <c r="V401">
        <f t="shared" si="152"/>
        <v>5000</v>
      </c>
      <c r="W40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1" t="str">
        <f t="shared" ca="1" si="146"/>
        <v>{"num":14,"diff":10,"tp1":"cu","vl1":"EN","cn1":30,"tp2":"cu","vl2":"GO","cn2":5000,"key":761}</v>
      </c>
      <c r="Y401">
        <f t="shared" ca="1" si="154"/>
        <v>94</v>
      </c>
      <c r="Z401">
        <f t="shared" ca="1" si="155"/>
        <v>426</v>
      </c>
      <c r="AA401">
        <f t="shared" ca="1" si="156"/>
        <v>1</v>
      </c>
      <c r="AB40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</v>
      </c>
      <c r="AC401">
        <f t="shared" ca="1" si="158"/>
        <v>0</v>
      </c>
    </row>
    <row r="402" spans="1:29">
      <c r="A402">
        <f t="shared" si="143"/>
        <v>14</v>
      </c>
      <c r="B402" t="str">
        <f>VLOOKUP(A402,BossBattleTable!$A:$C,MATCH(BossBattleTable!$C$1,BossBattleTable!$A$1:$C$1,0),0)</f>
        <v>ChaDragon</v>
      </c>
      <c r="C402">
        <f t="shared" ca="1" si="144"/>
        <v>11</v>
      </c>
      <c r="D402">
        <f t="shared" si="141"/>
        <v>14</v>
      </c>
      <c r="E402">
        <f t="shared" ca="1" si="142"/>
        <v>11</v>
      </c>
      <c r="F402" t="str">
        <f t="shared" ca="1" si="159"/>
        <v>it</v>
      </c>
      <c r="G402" t="s">
        <v>412</v>
      </c>
      <c r="H402" t="s">
        <v>415</v>
      </c>
      <c r="I402">
        <v>1</v>
      </c>
      <c r="J402" t="str">
        <f t="shared" si="160"/>
        <v/>
      </c>
      <c r="K402" t="str">
        <f t="shared" ca="1" si="161"/>
        <v/>
      </c>
      <c r="O402">
        <v>750</v>
      </c>
      <c r="P402">
        <f t="shared" si="145"/>
        <v>750</v>
      </c>
      <c r="Q402" t="str">
        <f t="shared" ca="1" si="147"/>
        <v>it</v>
      </c>
      <c r="R402" t="str">
        <f t="shared" si="148"/>
        <v>Equip000001</v>
      </c>
      <c r="S402">
        <f t="shared" si="149"/>
        <v>1</v>
      </c>
      <c r="T402" t="str">
        <f t="shared" ca="1" si="150"/>
        <v/>
      </c>
      <c r="U402" t="str">
        <f t="shared" si="151"/>
        <v/>
      </c>
      <c r="V402" t="str">
        <f t="shared" si="152"/>
        <v/>
      </c>
      <c r="W40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2" t="str">
        <f t="shared" ca="1" si="146"/>
        <v>{"num":14,"diff":11,"tp1":"it","vl1":"Equip000001","cn1":1,"key":750}</v>
      </c>
      <c r="Y402">
        <f t="shared" ca="1" si="154"/>
        <v>69</v>
      </c>
      <c r="Z402">
        <f t="shared" ca="1" si="155"/>
        <v>496</v>
      </c>
      <c r="AA402">
        <f t="shared" ca="1" si="156"/>
        <v>1</v>
      </c>
      <c r="AB40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</v>
      </c>
      <c r="AC402">
        <f t="shared" ca="1" si="158"/>
        <v>0</v>
      </c>
    </row>
    <row r="403" spans="1:29">
      <c r="A403">
        <f t="shared" si="143"/>
        <v>14</v>
      </c>
      <c r="B403" t="str">
        <f>VLOOKUP(A403,BossBattleTable!$A:$C,MATCH(BossBattleTable!$C$1,BossBattleTable!$A$1:$C$1,0),0)</f>
        <v>ChaDragon</v>
      </c>
      <c r="C403">
        <f t="shared" ca="1" si="144"/>
        <v>12</v>
      </c>
      <c r="D403">
        <f t="shared" si="141"/>
        <v>14</v>
      </c>
      <c r="E403">
        <f t="shared" ca="1" si="142"/>
        <v>12</v>
      </c>
      <c r="F403" t="str">
        <f t="shared" ca="1" si="159"/>
        <v>cu</v>
      </c>
      <c r="G403" t="s">
        <v>402</v>
      </c>
      <c r="H403" t="s">
        <v>108</v>
      </c>
      <c r="I403">
        <v>5</v>
      </c>
      <c r="J403" t="str">
        <f t="shared" si="160"/>
        <v/>
      </c>
      <c r="K403" t="str">
        <f t="shared" ca="1" si="161"/>
        <v/>
      </c>
      <c r="O403">
        <v>285</v>
      </c>
      <c r="P403">
        <f t="shared" si="145"/>
        <v>285</v>
      </c>
      <c r="Q403" t="str">
        <f t="shared" ca="1" si="147"/>
        <v>cu</v>
      </c>
      <c r="R403" t="str">
        <f t="shared" si="148"/>
        <v>DI</v>
      </c>
      <c r="S403">
        <f t="shared" si="149"/>
        <v>5</v>
      </c>
      <c r="T403" t="str">
        <f t="shared" ca="1" si="150"/>
        <v/>
      </c>
      <c r="U403" t="str">
        <f t="shared" si="151"/>
        <v/>
      </c>
      <c r="V403" t="str">
        <f t="shared" si="152"/>
        <v/>
      </c>
      <c r="W40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3" t="str">
        <f t="shared" ca="1" si="146"/>
        <v>{"num":14,"diff":12,"tp1":"cu","vl1":"DI","cn1":5,"key":285}</v>
      </c>
      <c r="Y403">
        <f t="shared" ca="1" si="154"/>
        <v>60</v>
      </c>
      <c r="Z403">
        <f t="shared" ca="1" si="155"/>
        <v>557</v>
      </c>
      <c r="AA403">
        <f t="shared" ca="1" si="156"/>
        <v>1</v>
      </c>
      <c r="AB40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</v>
      </c>
      <c r="AC403">
        <f t="shared" ca="1" si="158"/>
        <v>0</v>
      </c>
    </row>
    <row r="404" spans="1:29">
      <c r="A404">
        <f t="shared" si="143"/>
        <v>14</v>
      </c>
      <c r="B404" t="str">
        <f>VLOOKUP(A404,BossBattleTable!$A:$C,MATCH(BossBattleTable!$C$1,BossBattleTable!$A$1:$C$1,0),0)</f>
        <v>ChaDragon</v>
      </c>
      <c r="C404">
        <f t="shared" ca="1" si="144"/>
        <v>13</v>
      </c>
      <c r="D404">
        <f t="shared" si="141"/>
        <v>14</v>
      </c>
      <c r="E404">
        <f t="shared" ca="1" si="142"/>
        <v>13</v>
      </c>
      <c r="F404" t="str">
        <f t="shared" ca="1" si="159"/>
        <v>it</v>
      </c>
      <c r="G404" t="s">
        <v>412</v>
      </c>
      <c r="H404" t="s">
        <v>416</v>
      </c>
      <c r="I404">
        <v>1</v>
      </c>
      <c r="J404" t="str">
        <f t="shared" si="160"/>
        <v/>
      </c>
      <c r="K404" t="str">
        <f t="shared" ca="1" si="161"/>
        <v>it</v>
      </c>
      <c r="L404" t="s">
        <v>412</v>
      </c>
      <c r="M404" t="s">
        <v>417</v>
      </c>
      <c r="N404">
        <v>1</v>
      </c>
      <c r="O404">
        <v>774</v>
      </c>
      <c r="P404">
        <f t="shared" si="145"/>
        <v>774</v>
      </c>
      <c r="Q404" t="str">
        <f t="shared" ca="1" si="147"/>
        <v>it</v>
      </c>
      <c r="R404" t="str">
        <f t="shared" si="148"/>
        <v>Equip001001</v>
      </c>
      <c r="S404">
        <f t="shared" si="149"/>
        <v>1</v>
      </c>
      <c r="T404" t="str">
        <f t="shared" ca="1" si="150"/>
        <v>it</v>
      </c>
      <c r="U404" t="str">
        <f t="shared" si="151"/>
        <v>Equip002001</v>
      </c>
      <c r="V404">
        <f t="shared" si="152"/>
        <v>1</v>
      </c>
      <c r="W40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4" t="str">
        <f t="shared" ca="1" si="146"/>
        <v>{"num":14,"diff":13,"tp1":"it","vl1":"Equip001001","cn1":1,"tp2":"it","vl2":"Equip002001","cn2":1,"key":774}</v>
      </c>
      <c r="Y404">
        <f t="shared" ca="1" si="154"/>
        <v>108</v>
      </c>
      <c r="Z404">
        <f t="shared" ca="1" si="155"/>
        <v>666</v>
      </c>
      <c r="AA404">
        <f t="shared" ca="1" si="156"/>
        <v>1</v>
      </c>
      <c r="AB40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</v>
      </c>
      <c r="AC404">
        <f t="shared" ca="1" si="158"/>
        <v>0</v>
      </c>
    </row>
    <row r="405" spans="1:29">
      <c r="A405">
        <f t="shared" si="143"/>
        <v>14</v>
      </c>
      <c r="B405" t="str">
        <f>VLOOKUP(A405,BossBattleTable!$A:$C,MATCH(BossBattleTable!$C$1,BossBattleTable!$A$1:$C$1,0),0)</f>
        <v>ChaDragon</v>
      </c>
      <c r="C405">
        <f t="shared" ca="1" si="144"/>
        <v>14</v>
      </c>
      <c r="D405">
        <f t="shared" si="141"/>
        <v>14</v>
      </c>
      <c r="E405">
        <f t="shared" ca="1" si="142"/>
        <v>14</v>
      </c>
      <c r="F405" t="str">
        <f t="shared" ca="1" si="159"/>
        <v>cu</v>
      </c>
      <c r="G405" t="s">
        <v>402</v>
      </c>
      <c r="H405" t="s">
        <v>191</v>
      </c>
      <c r="I405">
        <v>30</v>
      </c>
      <c r="J405" t="str">
        <f t="shared" si="160"/>
        <v>에너지너무많음</v>
      </c>
      <c r="K405" t="str">
        <f t="shared" ca="1" si="161"/>
        <v>cu</v>
      </c>
      <c r="L405" t="s">
        <v>402</v>
      </c>
      <c r="M405" t="s">
        <v>375</v>
      </c>
      <c r="N405">
        <v>5000</v>
      </c>
      <c r="O405">
        <v>329</v>
      </c>
      <c r="P405">
        <f t="shared" si="145"/>
        <v>329</v>
      </c>
      <c r="Q405" t="str">
        <f t="shared" ca="1" si="147"/>
        <v>cu</v>
      </c>
      <c r="R405" t="str">
        <f t="shared" si="148"/>
        <v>EN</v>
      </c>
      <c r="S405">
        <f t="shared" si="149"/>
        <v>30</v>
      </c>
      <c r="T405" t="str">
        <f t="shared" ca="1" si="150"/>
        <v>cu</v>
      </c>
      <c r="U405" t="str">
        <f t="shared" si="151"/>
        <v>GO</v>
      </c>
      <c r="V405">
        <f t="shared" si="152"/>
        <v>5000</v>
      </c>
      <c r="W40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5" t="str">
        <f t="shared" ca="1" si="146"/>
        <v>{"num":14,"diff":14,"tp1":"cu","vl1":"EN","cn1":30,"tp2":"cu","vl2":"GO","cn2":5000,"key":329}</v>
      </c>
      <c r="Y405">
        <f t="shared" ca="1" si="154"/>
        <v>94</v>
      </c>
      <c r="Z405">
        <f t="shared" ca="1" si="155"/>
        <v>761</v>
      </c>
      <c r="AA405">
        <f t="shared" ca="1" si="156"/>
        <v>1</v>
      </c>
      <c r="AB40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</v>
      </c>
      <c r="AC405">
        <f t="shared" ca="1" si="158"/>
        <v>0</v>
      </c>
    </row>
    <row r="406" spans="1:29">
      <c r="A406">
        <f t="shared" si="143"/>
        <v>14</v>
      </c>
      <c r="B406" t="str">
        <f>VLOOKUP(A406,BossBattleTable!$A:$C,MATCH(BossBattleTable!$C$1,BossBattleTable!$A$1:$C$1,0),0)</f>
        <v>ChaDragon</v>
      </c>
      <c r="C406">
        <f t="shared" ca="1" si="144"/>
        <v>15</v>
      </c>
      <c r="D406">
        <f t="shared" si="141"/>
        <v>14</v>
      </c>
      <c r="E406">
        <f t="shared" ca="1" si="142"/>
        <v>15</v>
      </c>
      <c r="F406" t="str">
        <f t="shared" ca="1" si="159"/>
        <v>it</v>
      </c>
      <c r="G406" t="s">
        <v>412</v>
      </c>
      <c r="H406" t="s">
        <v>415</v>
      </c>
      <c r="I406">
        <v>1</v>
      </c>
      <c r="J406" t="str">
        <f t="shared" si="160"/>
        <v/>
      </c>
      <c r="K406" t="str">
        <f t="shared" ca="1" si="161"/>
        <v/>
      </c>
      <c r="O406">
        <v>734</v>
      </c>
      <c r="P406">
        <f t="shared" si="145"/>
        <v>734</v>
      </c>
      <c r="Q406" t="str">
        <f t="shared" ca="1" si="147"/>
        <v>it</v>
      </c>
      <c r="R406" t="str">
        <f t="shared" si="148"/>
        <v>Equip000001</v>
      </c>
      <c r="S406">
        <f t="shared" si="149"/>
        <v>1</v>
      </c>
      <c r="T406" t="str">
        <f t="shared" ca="1" si="150"/>
        <v/>
      </c>
      <c r="U406" t="str">
        <f t="shared" si="151"/>
        <v/>
      </c>
      <c r="V406" t="str">
        <f t="shared" si="152"/>
        <v/>
      </c>
      <c r="W40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6" t="str">
        <f t="shared" ca="1" si="146"/>
        <v>{"num":14,"diff":15,"tp1":"it","vl1":"Equip000001","cn1":1,"key":734}</v>
      </c>
      <c r="Y406">
        <f t="shared" ca="1" si="154"/>
        <v>69</v>
      </c>
      <c r="Z406">
        <f t="shared" ca="1" si="155"/>
        <v>831</v>
      </c>
      <c r="AA406">
        <f t="shared" ca="1" si="156"/>
        <v>1</v>
      </c>
      <c r="AB40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</v>
      </c>
      <c r="AC406">
        <f t="shared" ca="1" si="158"/>
        <v>0</v>
      </c>
    </row>
    <row r="407" spans="1:29">
      <c r="A407">
        <f t="shared" si="143"/>
        <v>14</v>
      </c>
      <c r="B407" t="str">
        <f>VLOOKUP(A407,BossBattleTable!$A:$C,MATCH(BossBattleTable!$C$1,BossBattleTable!$A$1:$C$1,0),0)</f>
        <v>ChaDragon</v>
      </c>
      <c r="C407">
        <f t="shared" ca="1" si="144"/>
        <v>16</v>
      </c>
      <c r="D407">
        <f t="shared" si="141"/>
        <v>14</v>
      </c>
      <c r="E407">
        <f t="shared" ca="1" si="142"/>
        <v>16</v>
      </c>
      <c r="F407" t="str">
        <f t="shared" ca="1" si="159"/>
        <v>cu</v>
      </c>
      <c r="G407" t="s">
        <v>402</v>
      </c>
      <c r="H407" t="s">
        <v>108</v>
      </c>
      <c r="I407">
        <v>5</v>
      </c>
      <c r="J407" t="str">
        <f t="shared" si="160"/>
        <v/>
      </c>
      <c r="K407" t="str">
        <f t="shared" ca="1" si="161"/>
        <v/>
      </c>
      <c r="O407">
        <v>513</v>
      </c>
      <c r="P407">
        <f t="shared" si="145"/>
        <v>513</v>
      </c>
      <c r="Q407" t="str">
        <f t="shared" ca="1" si="147"/>
        <v>cu</v>
      </c>
      <c r="R407" t="str">
        <f t="shared" si="148"/>
        <v>DI</v>
      </c>
      <c r="S407">
        <f t="shared" si="149"/>
        <v>5</v>
      </c>
      <c r="T407" t="str">
        <f t="shared" ca="1" si="150"/>
        <v/>
      </c>
      <c r="U407" t="str">
        <f t="shared" si="151"/>
        <v/>
      </c>
      <c r="V407" t="str">
        <f t="shared" si="152"/>
        <v/>
      </c>
      <c r="W40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7" t="str">
        <f t="shared" ca="1" si="146"/>
        <v>{"num":14,"diff":16,"tp1":"cu","vl1":"DI","cn1":5,"key":513}</v>
      </c>
      <c r="Y407">
        <f t="shared" ca="1" si="154"/>
        <v>60</v>
      </c>
      <c r="Z407">
        <f t="shared" ca="1" si="155"/>
        <v>892</v>
      </c>
      <c r="AA407">
        <f t="shared" ca="1" si="156"/>
        <v>1</v>
      </c>
      <c r="AB40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</v>
      </c>
      <c r="AC407">
        <f t="shared" ca="1" si="158"/>
        <v>0</v>
      </c>
    </row>
    <row r="408" spans="1:29">
      <c r="A408">
        <f t="shared" si="143"/>
        <v>14</v>
      </c>
      <c r="B408" t="str">
        <f>VLOOKUP(A408,BossBattleTable!$A:$C,MATCH(BossBattleTable!$C$1,BossBattleTable!$A$1:$C$1,0),0)</f>
        <v>ChaDragon</v>
      </c>
      <c r="C408">
        <f t="shared" ca="1" si="144"/>
        <v>17</v>
      </c>
      <c r="D408">
        <f t="shared" si="141"/>
        <v>14</v>
      </c>
      <c r="E408">
        <f t="shared" ca="1" si="142"/>
        <v>17</v>
      </c>
      <c r="F408" t="str">
        <f t="shared" ca="1" si="159"/>
        <v>it</v>
      </c>
      <c r="G408" t="s">
        <v>412</v>
      </c>
      <c r="H408" t="s">
        <v>416</v>
      </c>
      <c r="I408">
        <v>1</v>
      </c>
      <c r="J408" t="str">
        <f t="shared" si="160"/>
        <v/>
      </c>
      <c r="K408" t="str">
        <f t="shared" ca="1" si="161"/>
        <v>it</v>
      </c>
      <c r="L408" t="s">
        <v>412</v>
      </c>
      <c r="M408" t="s">
        <v>417</v>
      </c>
      <c r="N408">
        <v>1</v>
      </c>
      <c r="O408">
        <v>290</v>
      </c>
      <c r="P408">
        <f t="shared" si="145"/>
        <v>290</v>
      </c>
      <c r="Q408" t="str">
        <f t="shared" ca="1" si="147"/>
        <v>it</v>
      </c>
      <c r="R408" t="str">
        <f t="shared" si="148"/>
        <v>Equip001001</v>
      </c>
      <c r="S408">
        <f t="shared" si="149"/>
        <v>1</v>
      </c>
      <c r="T408" t="str">
        <f t="shared" ca="1" si="150"/>
        <v>it</v>
      </c>
      <c r="U408" t="str">
        <f t="shared" si="151"/>
        <v>Equip002001</v>
      </c>
      <c r="V408">
        <f t="shared" si="152"/>
        <v>1</v>
      </c>
      <c r="W40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8" t="str">
        <f t="shared" ca="1" si="146"/>
        <v>{"num":14,"diff":17,"tp1":"it","vl1":"Equip001001","cn1":1,"tp2":"it","vl2":"Equip002001","cn2":1,"key":290}</v>
      </c>
      <c r="Y408">
        <f t="shared" ca="1" si="154"/>
        <v>108</v>
      </c>
      <c r="Z408">
        <f t="shared" ca="1" si="155"/>
        <v>1001</v>
      </c>
      <c r="AA408">
        <f t="shared" ca="1" si="156"/>
        <v>1</v>
      </c>
      <c r="AB40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</v>
      </c>
      <c r="AC408">
        <f t="shared" ca="1" si="158"/>
        <v>0</v>
      </c>
    </row>
    <row r="409" spans="1:29">
      <c r="A409">
        <f t="shared" si="143"/>
        <v>14</v>
      </c>
      <c r="B409" t="str">
        <f>VLOOKUP(A409,BossBattleTable!$A:$C,MATCH(BossBattleTable!$C$1,BossBattleTable!$A$1:$C$1,0),0)</f>
        <v>ChaDragon</v>
      </c>
      <c r="C409">
        <f t="shared" ca="1" si="144"/>
        <v>18</v>
      </c>
      <c r="D409">
        <f t="shared" si="141"/>
        <v>14</v>
      </c>
      <c r="E409">
        <f t="shared" ca="1" si="142"/>
        <v>18</v>
      </c>
      <c r="F409" t="str">
        <f t="shared" ca="1" si="159"/>
        <v>cu</v>
      </c>
      <c r="G409" t="s">
        <v>402</v>
      </c>
      <c r="H409" t="s">
        <v>191</v>
      </c>
      <c r="I409">
        <v>30</v>
      </c>
      <c r="J409" t="str">
        <f t="shared" si="160"/>
        <v>에너지너무많음</v>
      </c>
      <c r="K409" t="str">
        <f t="shared" ca="1" si="161"/>
        <v>cu</v>
      </c>
      <c r="L409" t="s">
        <v>402</v>
      </c>
      <c r="M409" t="s">
        <v>375</v>
      </c>
      <c r="N409">
        <v>5000</v>
      </c>
      <c r="O409">
        <v>894</v>
      </c>
      <c r="P409">
        <f t="shared" si="145"/>
        <v>894</v>
      </c>
      <c r="Q409" t="str">
        <f t="shared" ca="1" si="147"/>
        <v>cu</v>
      </c>
      <c r="R409" t="str">
        <f t="shared" si="148"/>
        <v>EN</v>
      </c>
      <c r="S409">
        <f t="shared" si="149"/>
        <v>30</v>
      </c>
      <c r="T409" t="str">
        <f t="shared" ca="1" si="150"/>
        <v>cu</v>
      </c>
      <c r="U409" t="str">
        <f t="shared" si="151"/>
        <v>GO</v>
      </c>
      <c r="V409">
        <f t="shared" si="152"/>
        <v>5000</v>
      </c>
      <c r="W40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9" t="str">
        <f t="shared" ca="1" si="146"/>
        <v>{"num":14,"diff":18,"tp1":"cu","vl1":"EN","cn1":30,"tp2":"cu","vl2":"GO","cn2":5000,"key":894}</v>
      </c>
      <c r="Y409">
        <f t="shared" ca="1" si="154"/>
        <v>94</v>
      </c>
      <c r="Z409">
        <f t="shared" ca="1" si="155"/>
        <v>1096</v>
      </c>
      <c r="AA409">
        <f t="shared" ca="1" si="156"/>
        <v>1</v>
      </c>
      <c r="AB40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</v>
      </c>
      <c r="AC409">
        <f t="shared" ca="1" si="158"/>
        <v>0</v>
      </c>
    </row>
    <row r="410" spans="1:29">
      <c r="A410">
        <f t="shared" si="143"/>
        <v>14</v>
      </c>
      <c r="B410" t="str">
        <f>VLOOKUP(A410,BossBattleTable!$A:$C,MATCH(BossBattleTable!$C$1,BossBattleTable!$A$1:$C$1,0),0)</f>
        <v>ChaDragon</v>
      </c>
      <c r="C410">
        <f t="shared" ca="1" si="144"/>
        <v>19</v>
      </c>
      <c r="D410">
        <f t="shared" si="141"/>
        <v>14</v>
      </c>
      <c r="E410">
        <f t="shared" ca="1" si="142"/>
        <v>19</v>
      </c>
      <c r="F410" t="str">
        <f t="shared" ca="1" si="159"/>
        <v>it</v>
      </c>
      <c r="G410" t="s">
        <v>412</v>
      </c>
      <c r="H410" t="s">
        <v>415</v>
      </c>
      <c r="I410">
        <v>1</v>
      </c>
      <c r="J410" t="str">
        <f t="shared" si="160"/>
        <v/>
      </c>
      <c r="K410" t="str">
        <f t="shared" ca="1" si="161"/>
        <v/>
      </c>
      <c r="O410">
        <v>253</v>
      </c>
      <c r="P410">
        <f t="shared" si="145"/>
        <v>253</v>
      </c>
      <c r="Q410" t="str">
        <f t="shared" ca="1" si="147"/>
        <v>it</v>
      </c>
      <c r="R410" t="str">
        <f t="shared" si="148"/>
        <v>Equip000001</v>
      </c>
      <c r="S410">
        <f t="shared" si="149"/>
        <v>1</v>
      </c>
      <c r="T410" t="str">
        <f t="shared" ca="1" si="150"/>
        <v/>
      </c>
      <c r="U410" t="str">
        <f t="shared" si="151"/>
        <v/>
      </c>
      <c r="V410" t="str">
        <f t="shared" si="152"/>
        <v/>
      </c>
      <c r="W41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0" t="str">
        <f t="shared" ca="1" si="146"/>
        <v>{"num":14,"diff":19,"tp1":"it","vl1":"Equip000001","cn1":1,"key":253}</v>
      </c>
      <c r="Y410">
        <f t="shared" ca="1" si="154"/>
        <v>69</v>
      </c>
      <c r="Z410">
        <f t="shared" ca="1" si="155"/>
        <v>1166</v>
      </c>
      <c r="AA410">
        <f t="shared" ca="1" si="156"/>
        <v>1</v>
      </c>
      <c r="AB41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</v>
      </c>
      <c r="AC410">
        <f t="shared" ca="1" si="158"/>
        <v>0</v>
      </c>
    </row>
    <row r="411" spans="1:29">
      <c r="A411">
        <f t="shared" si="143"/>
        <v>14</v>
      </c>
      <c r="B411" t="str">
        <f>VLOOKUP(A411,BossBattleTable!$A:$C,MATCH(BossBattleTable!$C$1,BossBattleTable!$A$1:$C$1,0),0)</f>
        <v>ChaDragon</v>
      </c>
      <c r="C411">
        <f t="shared" ca="1" si="144"/>
        <v>20</v>
      </c>
      <c r="D411">
        <f t="shared" si="141"/>
        <v>14</v>
      </c>
      <c r="E411">
        <f t="shared" ca="1" si="142"/>
        <v>20</v>
      </c>
      <c r="F411" t="str">
        <f t="shared" ca="1" si="159"/>
        <v>cu</v>
      </c>
      <c r="G411" t="s">
        <v>402</v>
      </c>
      <c r="H411" t="s">
        <v>108</v>
      </c>
      <c r="I411">
        <v>5</v>
      </c>
      <c r="J411" t="str">
        <f t="shared" si="160"/>
        <v/>
      </c>
      <c r="K411" t="str">
        <f t="shared" ca="1" si="161"/>
        <v/>
      </c>
      <c r="O411">
        <v>955</v>
      </c>
      <c r="P411">
        <f t="shared" si="145"/>
        <v>955</v>
      </c>
      <c r="Q411" t="str">
        <f t="shared" ca="1" si="147"/>
        <v>cu</v>
      </c>
      <c r="R411" t="str">
        <f t="shared" si="148"/>
        <v>DI</v>
      </c>
      <c r="S411">
        <f t="shared" si="149"/>
        <v>5</v>
      </c>
      <c r="T411" t="str">
        <f t="shared" ca="1" si="150"/>
        <v/>
      </c>
      <c r="U411" t="str">
        <f t="shared" si="151"/>
        <v/>
      </c>
      <c r="V411" t="str">
        <f t="shared" si="152"/>
        <v/>
      </c>
      <c r="W41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1" t="str">
        <f t="shared" ca="1" si="146"/>
        <v>{"num":14,"diff":20,"tp1":"cu","vl1":"DI","cn1":5,"key":955}</v>
      </c>
      <c r="Y411">
        <f t="shared" ca="1" si="154"/>
        <v>60</v>
      </c>
      <c r="Z411">
        <f t="shared" ca="1" si="155"/>
        <v>1227</v>
      </c>
      <c r="AA411">
        <f t="shared" ca="1" si="156"/>
        <v>1</v>
      </c>
      <c r="AB41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</v>
      </c>
      <c r="AC411">
        <f t="shared" ca="1" si="158"/>
        <v>0</v>
      </c>
    </row>
    <row r="412" spans="1:29">
      <c r="A412">
        <f t="shared" si="143"/>
        <v>14</v>
      </c>
      <c r="B412" t="str">
        <f>VLOOKUP(A412,BossBattleTable!$A:$C,MATCH(BossBattleTable!$C$1,BossBattleTable!$A$1:$C$1,0),0)</f>
        <v>ChaDragon</v>
      </c>
      <c r="C412">
        <f t="shared" ca="1" si="144"/>
        <v>21</v>
      </c>
      <c r="D412">
        <f t="shared" si="141"/>
        <v>14</v>
      </c>
      <c r="E412">
        <f t="shared" ca="1" si="142"/>
        <v>21</v>
      </c>
      <c r="F412" t="str">
        <f t="shared" ca="1" si="159"/>
        <v>it</v>
      </c>
      <c r="G412" t="s">
        <v>412</v>
      </c>
      <c r="H412" t="s">
        <v>416</v>
      </c>
      <c r="I412">
        <v>1</v>
      </c>
      <c r="J412" t="str">
        <f t="shared" si="160"/>
        <v/>
      </c>
      <c r="K412" t="str">
        <f t="shared" ca="1" si="161"/>
        <v>it</v>
      </c>
      <c r="L412" t="s">
        <v>412</v>
      </c>
      <c r="M412" t="s">
        <v>417</v>
      </c>
      <c r="N412">
        <v>1</v>
      </c>
      <c r="O412">
        <v>226</v>
      </c>
      <c r="P412">
        <f t="shared" si="145"/>
        <v>226</v>
      </c>
      <c r="Q412" t="str">
        <f t="shared" ca="1" si="147"/>
        <v>it</v>
      </c>
      <c r="R412" t="str">
        <f t="shared" si="148"/>
        <v>Equip001001</v>
      </c>
      <c r="S412">
        <f t="shared" si="149"/>
        <v>1</v>
      </c>
      <c r="T412" t="str">
        <f t="shared" ca="1" si="150"/>
        <v>it</v>
      </c>
      <c r="U412" t="str">
        <f t="shared" si="151"/>
        <v>Equip002001</v>
      </c>
      <c r="V412">
        <f t="shared" si="152"/>
        <v>1</v>
      </c>
      <c r="W41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2" t="str">
        <f t="shared" ca="1" si="146"/>
        <v>{"num":14,"diff":21,"tp1":"it","vl1":"Equip001001","cn1":1,"tp2":"it","vl2":"Equip002001","cn2":1,"key":226}</v>
      </c>
      <c r="Y412">
        <f t="shared" ca="1" si="154"/>
        <v>108</v>
      </c>
      <c r="Z412">
        <f t="shared" ca="1" si="155"/>
        <v>1336</v>
      </c>
      <c r="AA412">
        <f t="shared" ca="1" si="156"/>
        <v>1</v>
      </c>
      <c r="AB41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</v>
      </c>
      <c r="AC412">
        <f t="shared" ca="1" si="158"/>
        <v>0</v>
      </c>
    </row>
    <row r="413" spans="1:29">
      <c r="A413">
        <f t="shared" si="143"/>
        <v>14</v>
      </c>
      <c r="B413" t="str">
        <f>VLOOKUP(A413,BossBattleTable!$A:$C,MATCH(BossBattleTable!$C$1,BossBattleTable!$A$1:$C$1,0),0)</f>
        <v>ChaDragon</v>
      </c>
      <c r="C413">
        <f t="shared" ca="1" si="144"/>
        <v>22</v>
      </c>
      <c r="D413">
        <f t="shared" si="141"/>
        <v>14</v>
      </c>
      <c r="E413">
        <f t="shared" ca="1" si="142"/>
        <v>22</v>
      </c>
      <c r="F413" t="str">
        <f t="shared" ca="1" si="159"/>
        <v>cu</v>
      </c>
      <c r="G413" t="s">
        <v>402</v>
      </c>
      <c r="H413" t="s">
        <v>191</v>
      </c>
      <c r="I413">
        <v>30</v>
      </c>
      <c r="J413" t="str">
        <f t="shared" si="160"/>
        <v>에너지너무많음</v>
      </c>
      <c r="K413" t="str">
        <f t="shared" ca="1" si="161"/>
        <v>cu</v>
      </c>
      <c r="L413" t="s">
        <v>402</v>
      </c>
      <c r="M413" t="s">
        <v>375</v>
      </c>
      <c r="N413">
        <v>5000</v>
      </c>
      <c r="O413">
        <v>327</v>
      </c>
      <c r="P413">
        <f t="shared" si="145"/>
        <v>327</v>
      </c>
      <c r="Q413" t="str">
        <f t="shared" ca="1" si="147"/>
        <v>cu</v>
      </c>
      <c r="R413" t="str">
        <f t="shared" si="148"/>
        <v>EN</v>
      </c>
      <c r="S413">
        <f t="shared" si="149"/>
        <v>30</v>
      </c>
      <c r="T413" t="str">
        <f t="shared" ca="1" si="150"/>
        <v>cu</v>
      </c>
      <c r="U413" t="str">
        <f t="shared" si="151"/>
        <v>GO</v>
      </c>
      <c r="V413">
        <f t="shared" si="152"/>
        <v>5000</v>
      </c>
      <c r="W41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3" t="str">
        <f t="shared" ca="1" si="146"/>
        <v>{"num":14,"diff":22,"tp1":"cu","vl1":"EN","cn1":30,"tp2":"cu","vl2":"GO","cn2":5000,"key":327}</v>
      </c>
      <c r="Y413">
        <f t="shared" ca="1" si="154"/>
        <v>94</v>
      </c>
      <c r="Z413">
        <f t="shared" ca="1" si="155"/>
        <v>1431</v>
      </c>
      <c r="AA413">
        <f t="shared" ca="1" si="156"/>
        <v>1</v>
      </c>
      <c r="AB41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</v>
      </c>
      <c r="AC413">
        <f t="shared" ca="1" si="158"/>
        <v>0</v>
      </c>
    </row>
    <row r="414" spans="1:29">
      <c r="A414">
        <f t="shared" si="143"/>
        <v>14</v>
      </c>
      <c r="B414" t="str">
        <f>VLOOKUP(A414,BossBattleTable!$A:$C,MATCH(BossBattleTable!$C$1,BossBattleTable!$A$1:$C$1,0),0)</f>
        <v>ChaDragon</v>
      </c>
      <c r="C414">
        <f t="shared" ca="1" si="144"/>
        <v>23</v>
      </c>
      <c r="D414">
        <f t="shared" si="141"/>
        <v>14</v>
      </c>
      <c r="E414">
        <f t="shared" ca="1" si="142"/>
        <v>23</v>
      </c>
      <c r="F414" t="str">
        <f t="shared" ca="1" si="159"/>
        <v>it</v>
      </c>
      <c r="G414" t="s">
        <v>412</v>
      </c>
      <c r="H414" t="s">
        <v>415</v>
      </c>
      <c r="I414">
        <v>1</v>
      </c>
      <c r="J414" t="str">
        <f t="shared" si="160"/>
        <v/>
      </c>
      <c r="K414" t="str">
        <f t="shared" ca="1" si="161"/>
        <v/>
      </c>
      <c r="O414">
        <v>956</v>
      </c>
      <c r="P414">
        <f t="shared" si="145"/>
        <v>956</v>
      </c>
      <c r="Q414" t="str">
        <f t="shared" ca="1" si="147"/>
        <v>it</v>
      </c>
      <c r="R414" t="str">
        <f t="shared" si="148"/>
        <v>Equip000001</v>
      </c>
      <c r="S414">
        <f t="shared" si="149"/>
        <v>1</v>
      </c>
      <c r="T414" t="str">
        <f t="shared" ca="1" si="150"/>
        <v/>
      </c>
      <c r="U414" t="str">
        <f t="shared" si="151"/>
        <v/>
      </c>
      <c r="V414" t="str">
        <f t="shared" si="152"/>
        <v/>
      </c>
      <c r="W41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4" t="str">
        <f t="shared" ca="1" si="146"/>
        <v>{"num":14,"diff":23,"tp1":"it","vl1":"Equip000001","cn1":1,"key":956}</v>
      </c>
      <c r="Y414">
        <f t="shared" ca="1" si="154"/>
        <v>69</v>
      </c>
      <c r="Z414">
        <f t="shared" ca="1" si="155"/>
        <v>1501</v>
      </c>
      <c r="AA414">
        <f t="shared" ca="1" si="156"/>
        <v>1</v>
      </c>
      <c r="AB41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</v>
      </c>
      <c r="AC414">
        <f t="shared" ca="1" si="158"/>
        <v>0</v>
      </c>
    </row>
    <row r="415" spans="1:29">
      <c r="A415">
        <f t="shared" si="143"/>
        <v>14</v>
      </c>
      <c r="B415" t="str">
        <f>VLOOKUP(A415,BossBattleTable!$A:$C,MATCH(BossBattleTable!$C$1,BossBattleTable!$A$1:$C$1,0),0)</f>
        <v>ChaDragon</v>
      </c>
      <c r="C415">
        <f t="shared" ca="1" si="144"/>
        <v>24</v>
      </c>
      <c r="D415">
        <f t="shared" si="141"/>
        <v>14</v>
      </c>
      <c r="E415">
        <f t="shared" ca="1" si="142"/>
        <v>24</v>
      </c>
      <c r="F415" t="str">
        <f t="shared" ca="1" si="159"/>
        <v>cu</v>
      </c>
      <c r="G415" t="s">
        <v>402</v>
      </c>
      <c r="H415" t="s">
        <v>108</v>
      </c>
      <c r="I415">
        <v>5</v>
      </c>
      <c r="J415" t="str">
        <f t="shared" si="160"/>
        <v/>
      </c>
      <c r="K415" t="str">
        <f t="shared" ca="1" si="161"/>
        <v/>
      </c>
      <c r="O415">
        <v>974</v>
      </c>
      <c r="P415">
        <f t="shared" si="145"/>
        <v>974</v>
      </c>
      <c r="Q415" t="str">
        <f t="shared" ca="1" si="147"/>
        <v>cu</v>
      </c>
      <c r="R415" t="str">
        <f t="shared" si="148"/>
        <v>DI</v>
      </c>
      <c r="S415">
        <f t="shared" si="149"/>
        <v>5</v>
      </c>
      <c r="T415" t="str">
        <f t="shared" ca="1" si="150"/>
        <v/>
      </c>
      <c r="U415" t="str">
        <f t="shared" si="151"/>
        <v/>
      </c>
      <c r="V415" t="str">
        <f t="shared" si="152"/>
        <v/>
      </c>
      <c r="W41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5" t="str">
        <f t="shared" ca="1" si="146"/>
        <v>{"num":14,"diff":24,"tp1":"cu","vl1":"DI","cn1":5,"key":974}</v>
      </c>
      <c r="Y415">
        <f t="shared" ca="1" si="154"/>
        <v>60</v>
      </c>
      <c r="Z415">
        <f t="shared" ca="1" si="155"/>
        <v>1562</v>
      </c>
      <c r="AA415">
        <f t="shared" ca="1" si="156"/>
        <v>1</v>
      </c>
      <c r="AB41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</v>
      </c>
      <c r="AC415">
        <f t="shared" ca="1" si="158"/>
        <v>0</v>
      </c>
    </row>
    <row r="416" spans="1:29">
      <c r="A416">
        <f t="shared" si="143"/>
        <v>14</v>
      </c>
      <c r="B416" t="str">
        <f>VLOOKUP(A416,BossBattleTable!$A:$C,MATCH(BossBattleTable!$C$1,BossBattleTable!$A$1:$C$1,0),0)</f>
        <v>ChaDragon</v>
      </c>
      <c r="C416">
        <f t="shared" ca="1" si="144"/>
        <v>25</v>
      </c>
      <c r="D416">
        <f t="shared" ref="D416:D479" si="162">A416</f>
        <v>14</v>
      </c>
      <c r="E416">
        <f t="shared" ref="E416:E479" ca="1" si="163">C416</f>
        <v>25</v>
      </c>
      <c r="F416" t="str">
        <f t="shared" ca="1" si="159"/>
        <v>it</v>
      </c>
      <c r="G416" t="s">
        <v>412</v>
      </c>
      <c r="H416" t="s">
        <v>416</v>
      </c>
      <c r="I416">
        <v>1</v>
      </c>
      <c r="J416" t="str">
        <f t="shared" si="160"/>
        <v/>
      </c>
      <c r="K416" t="str">
        <f t="shared" ca="1" si="161"/>
        <v>it</v>
      </c>
      <c r="L416" t="s">
        <v>412</v>
      </c>
      <c r="M416" t="s">
        <v>417</v>
      </c>
      <c r="N416">
        <v>1</v>
      </c>
      <c r="O416">
        <v>804</v>
      </c>
      <c r="P416">
        <f t="shared" si="145"/>
        <v>804</v>
      </c>
      <c r="Q416" t="str">
        <f t="shared" ca="1" si="147"/>
        <v>it</v>
      </c>
      <c r="R416" t="str">
        <f t="shared" si="148"/>
        <v>Equip001001</v>
      </c>
      <c r="S416">
        <f t="shared" si="149"/>
        <v>1</v>
      </c>
      <c r="T416" t="str">
        <f t="shared" ca="1" si="150"/>
        <v>it</v>
      </c>
      <c r="U416" t="str">
        <f t="shared" si="151"/>
        <v>Equip002001</v>
      </c>
      <c r="V416">
        <f t="shared" si="152"/>
        <v>1</v>
      </c>
      <c r="W41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6" t="str">
        <f t="shared" ca="1" si="146"/>
        <v>{"num":14,"diff":25,"tp1":"it","vl1":"Equip001001","cn1":1,"tp2":"it","vl2":"Equip002001","cn2":1,"key":804}</v>
      </c>
      <c r="Y416">
        <f t="shared" ca="1" si="154"/>
        <v>108</v>
      </c>
      <c r="Z416">
        <f t="shared" ca="1" si="155"/>
        <v>1671</v>
      </c>
      <c r="AA416">
        <f t="shared" ca="1" si="156"/>
        <v>1</v>
      </c>
      <c r="AB41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</v>
      </c>
      <c r="AC416">
        <f t="shared" ca="1" si="158"/>
        <v>0</v>
      </c>
    </row>
    <row r="417" spans="1:29">
      <c r="A417">
        <f t="shared" ref="A417:A480" si="164">A387+1</f>
        <v>14</v>
      </c>
      <c r="B417" t="str">
        <f>VLOOKUP(A417,BossBattleTable!$A:$C,MATCH(BossBattleTable!$C$1,BossBattleTable!$A$1:$C$1,0),0)</f>
        <v>ChaDragon</v>
      </c>
      <c r="C417">
        <f t="shared" ca="1" si="144"/>
        <v>26</v>
      </c>
      <c r="D417">
        <f t="shared" si="162"/>
        <v>14</v>
      </c>
      <c r="E417">
        <f t="shared" ca="1" si="163"/>
        <v>26</v>
      </c>
      <c r="F417" t="str">
        <f t="shared" ca="1" si="159"/>
        <v>cu</v>
      </c>
      <c r="G417" t="s">
        <v>402</v>
      </c>
      <c r="H417" t="s">
        <v>191</v>
      </c>
      <c r="I417">
        <v>30</v>
      </c>
      <c r="J417" t="str">
        <f t="shared" si="160"/>
        <v>에너지너무많음</v>
      </c>
      <c r="K417" t="str">
        <f t="shared" ca="1" si="161"/>
        <v>cu</v>
      </c>
      <c r="L417" t="s">
        <v>402</v>
      </c>
      <c r="M417" t="s">
        <v>375</v>
      </c>
      <c r="N417">
        <v>5000</v>
      </c>
      <c r="O417">
        <v>381</v>
      </c>
      <c r="P417">
        <f t="shared" si="145"/>
        <v>381</v>
      </c>
      <c r="Q417" t="str">
        <f t="shared" ca="1" si="147"/>
        <v>cu</v>
      </c>
      <c r="R417" t="str">
        <f t="shared" si="148"/>
        <v>EN</v>
      </c>
      <c r="S417">
        <f t="shared" si="149"/>
        <v>30</v>
      </c>
      <c r="T417" t="str">
        <f t="shared" ca="1" si="150"/>
        <v>cu</v>
      </c>
      <c r="U417" t="str">
        <f t="shared" si="151"/>
        <v>GO</v>
      </c>
      <c r="V417">
        <f t="shared" si="152"/>
        <v>5000</v>
      </c>
      <c r="W41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7" t="str">
        <f t="shared" ca="1" si="146"/>
        <v>{"num":14,"diff":26,"tp1":"cu","vl1":"EN","cn1":30,"tp2":"cu","vl2":"GO","cn2":5000,"key":381}</v>
      </c>
      <c r="Y417">
        <f t="shared" ca="1" si="154"/>
        <v>94</v>
      </c>
      <c r="Z417">
        <f t="shared" ca="1" si="155"/>
        <v>1766</v>
      </c>
      <c r="AA417">
        <f t="shared" ca="1" si="156"/>
        <v>1</v>
      </c>
      <c r="AB41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</v>
      </c>
      <c r="AC417">
        <f t="shared" ca="1" si="158"/>
        <v>0</v>
      </c>
    </row>
    <row r="418" spans="1:29">
      <c r="A418">
        <f t="shared" si="164"/>
        <v>14</v>
      </c>
      <c r="B418" t="str">
        <f>VLOOKUP(A418,BossBattleTable!$A:$C,MATCH(BossBattleTable!$C$1,BossBattleTable!$A$1:$C$1,0),0)</f>
        <v>ChaDragon</v>
      </c>
      <c r="C418">
        <f t="shared" ca="1" si="144"/>
        <v>27</v>
      </c>
      <c r="D418">
        <f t="shared" si="162"/>
        <v>14</v>
      </c>
      <c r="E418">
        <f t="shared" ca="1" si="163"/>
        <v>27</v>
      </c>
      <c r="F418" t="str">
        <f t="shared" ca="1" si="159"/>
        <v>it</v>
      </c>
      <c r="G418" t="s">
        <v>412</v>
      </c>
      <c r="H418" t="s">
        <v>415</v>
      </c>
      <c r="I418">
        <v>1</v>
      </c>
      <c r="J418" t="str">
        <f t="shared" si="160"/>
        <v/>
      </c>
      <c r="K418" t="str">
        <f t="shared" ca="1" si="161"/>
        <v/>
      </c>
      <c r="O418">
        <v>279</v>
      </c>
      <c r="P418">
        <f t="shared" si="145"/>
        <v>279</v>
      </c>
      <c r="Q418" t="str">
        <f t="shared" ca="1" si="147"/>
        <v>it</v>
      </c>
      <c r="R418" t="str">
        <f t="shared" si="148"/>
        <v>Equip000001</v>
      </c>
      <c r="S418">
        <f t="shared" si="149"/>
        <v>1</v>
      </c>
      <c r="T418" t="str">
        <f t="shared" ca="1" si="150"/>
        <v/>
      </c>
      <c r="U418" t="str">
        <f t="shared" si="151"/>
        <v/>
      </c>
      <c r="V418" t="str">
        <f t="shared" si="152"/>
        <v/>
      </c>
      <c r="W41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8" t="str">
        <f t="shared" ca="1" si="146"/>
        <v>{"num":14,"diff":27,"tp1":"it","vl1":"Equip000001","cn1":1,"key":279}</v>
      </c>
      <c r="Y418">
        <f t="shared" ca="1" si="154"/>
        <v>69</v>
      </c>
      <c r="Z418">
        <f t="shared" ca="1" si="155"/>
        <v>1836</v>
      </c>
      <c r="AA418">
        <f t="shared" ca="1" si="156"/>
        <v>1</v>
      </c>
      <c r="AB41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</v>
      </c>
      <c r="AC418">
        <f t="shared" ca="1" si="158"/>
        <v>0</v>
      </c>
    </row>
    <row r="419" spans="1:29">
      <c r="A419">
        <f t="shared" si="164"/>
        <v>14</v>
      </c>
      <c r="B419" t="str">
        <f>VLOOKUP(A419,BossBattleTable!$A:$C,MATCH(BossBattleTable!$C$1,BossBattleTable!$A$1:$C$1,0),0)</f>
        <v>ChaDragon</v>
      </c>
      <c r="C419">
        <f t="shared" ca="1" si="144"/>
        <v>28</v>
      </c>
      <c r="D419">
        <f t="shared" si="162"/>
        <v>14</v>
      </c>
      <c r="E419">
        <f t="shared" ca="1" si="163"/>
        <v>28</v>
      </c>
      <c r="F419" t="str">
        <f t="shared" ca="1" si="159"/>
        <v>cu</v>
      </c>
      <c r="G419" t="s">
        <v>402</v>
      </c>
      <c r="H419" t="s">
        <v>108</v>
      </c>
      <c r="I419">
        <v>5</v>
      </c>
      <c r="J419" t="str">
        <f t="shared" si="160"/>
        <v/>
      </c>
      <c r="K419" t="str">
        <f t="shared" ca="1" si="161"/>
        <v/>
      </c>
      <c r="O419">
        <v>312</v>
      </c>
      <c r="P419">
        <f t="shared" si="145"/>
        <v>312</v>
      </c>
      <c r="Q419" t="str">
        <f t="shared" ca="1" si="147"/>
        <v>cu</v>
      </c>
      <c r="R419" t="str">
        <f t="shared" si="148"/>
        <v>DI</v>
      </c>
      <c r="S419">
        <f t="shared" si="149"/>
        <v>5</v>
      </c>
      <c r="T419" t="str">
        <f t="shared" ca="1" si="150"/>
        <v/>
      </c>
      <c r="U419" t="str">
        <f t="shared" si="151"/>
        <v/>
      </c>
      <c r="V419" t="str">
        <f t="shared" si="152"/>
        <v/>
      </c>
      <c r="W41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9" t="str">
        <f t="shared" ca="1" si="146"/>
        <v>{"num":14,"diff":28,"tp1":"cu","vl1":"DI","cn1":5,"key":312}</v>
      </c>
      <c r="Y419">
        <f t="shared" ca="1" si="154"/>
        <v>60</v>
      </c>
      <c r="Z419">
        <f t="shared" ca="1" si="155"/>
        <v>1897</v>
      </c>
      <c r="AA419">
        <f t="shared" ca="1" si="156"/>
        <v>1</v>
      </c>
      <c r="AB41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</v>
      </c>
      <c r="AC419">
        <f t="shared" ca="1" si="158"/>
        <v>0</v>
      </c>
    </row>
    <row r="420" spans="1:29">
      <c r="A420">
        <f t="shared" si="164"/>
        <v>14</v>
      </c>
      <c r="B420" t="str">
        <f>VLOOKUP(A420,BossBattleTable!$A:$C,MATCH(BossBattleTable!$C$1,BossBattleTable!$A$1:$C$1,0),0)</f>
        <v>ChaDragon</v>
      </c>
      <c r="C420">
        <f t="shared" ca="1" si="144"/>
        <v>29</v>
      </c>
      <c r="D420">
        <f t="shared" si="162"/>
        <v>14</v>
      </c>
      <c r="E420">
        <f t="shared" ca="1" si="163"/>
        <v>29</v>
      </c>
      <c r="F420" t="str">
        <f t="shared" ca="1" si="159"/>
        <v>it</v>
      </c>
      <c r="G420" t="s">
        <v>412</v>
      </c>
      <c r="H420" t="s">
        <v>416</v>
      </c>
      <c r="I420">
        <v>1</v>
      </c>
      <c r="J420" t="str">
        <f t="shared" si="160"/>
        <v/>
      </c>
      <c r="K420" t="str">
        <f t="shared" ca="1" si="161"/>
        <v>it</v>
      </c>
      <c r="L420" t="s">
        <v>412</v>
      </c>
      <c r="M420" t="s">
        <v>417</v>
      </c>
      <c r="N420">
        <v>1</v>
      </c>
      <c r="O420">
        <v>518</v>
      </c>
      <c r="P420">
        <f t="shared" si="145"/>
        <v>518</v>
      </c>
      <c r="Q420" t="str">
        <f t="shared" ca="1" si="147"/>
        <v>it</v>
      </c>
      <c r="R420" t="str">
        <f t="shared" si="148"/>
        <v>Equip001001</v>
      </c>
      <c r="S420">
        <f t="shared" si="149"/>
        <v>1</v>
      </c>
      <c r="T420" t="str">
        <f t="shared" ca="1" si="150"/>
        <v>it</v>
      </c>
      <c r="U420" t="str">
        <f t="shared" si="151"/>
        <v>Equip002001</v>
      </c>
      <c r="V420">
        <f t="shared" si="152"/>
        <v>1</v>
      </c>
      <c r="W42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0" t="str">
        <f t="shared" ca="1" si="146"/>
        <v>{"num":14,"diff":29,"tp1":"it","vl1":"Equip001001","cn1":1,"tp2":"it","vl2":"Equip002001","cn2":1,"key":518}</v>
      </c>
      <c r="Y420">
        <f t="shared" ca="1" si="154"/>
        <v>108</v>
      </c>
      <c r="Z420">
        <f t="shared" ca="1" si="155"/>
        <v>2006</v>
      </c>
      <c r="AA420">
        <f t="shared" ca="1" si="156"/>
        <v>1</v>
      </c>
      <c r="AB42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</v>
      </c>
      <c r="AC420">
        <f t="shared" ca="1" si="158"/>
        <v>0</v>
      </c>
    </row>
    <row r="421" spans="1:29">
      <c r="A421">
        <f t="shared" si="164"/>
        <v>14</v>
      </c>
      <c r="B421" t="str">
        <f>VLOOKUP(A421,BossBattleTable!$A:$C,MATCH(BossBattleTable!$C$1,BossBattleTable!$A$1:$C$1,0),0)</f>
        <v>ChaDragon</v>
      </c>
      <c r="C421">
        <f t="shared" ca="1" si="144"/>
        <v>30</v>
      </c>
      <c r="D421">
        <f t="shared" si="162"/>
        <v>14</v>
      </c>
      <c r="E421">
        <f t="shared" ca="1" si="163"/>
        <v>30</v>
      </c>
      <c r="F421" t="str">
        <f t="shared" ca="1" si="159"/>
        <v>cu</v>
      </c>
      <c r="G421" t="s">
        <v>402</v>
      </c>
      <c r="H421" t="s">
        <v>191</v>
      </c>
      <c r="I421">
        <v>30</v>
      </c>
      <c r="J421" t="str">
        <f t="shared" si="160"/>
        <v>에너지너무많음</v>
      </c>
      <c r="K421" t="str">
        <f t="shared" ca="1" si="161"/>
        <v>cu</v>
      </c>
      <c r="L421" t="s">
        <v>402</v>
      </c>
      <c r="M421" t="s">
        <v>375</v>
      </c>
      <c r="N421">
        <v>5000</v>
      </c>
      <c r="O421">
        <v>139</v>
      </c>
      <c r="P421">
        <f t="shared" si="145"/>
        <v>139</v>
      </c>
      <c r="Q421" t="str">
        <f t="shared" ca="1" si="147"/>
        <v>cu</v>
      </c>
      <c r="R421" t="str">
        <f t="shared" si="148"/>
        <v>EN</v>
      </c>
      <c r="S421">
        <f t="shared" si="149"/>
        <v>30</v>
      </c>
      <c r="T421" t="str">
        <f t="shared" ca="1" si="150"/>
        <v>cu</v>
      </c>
      <c r="U421" t="str">
        <f t="shared" si="151"/>
        <v>GO</v>
      </c>
      <c r="V421">
        <f t="shared" si="152"/>
        <v>5000</v>
      </c>
      <c r="W42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1" t="str">
        <f t="shared" ca="1" si="146"/>
        <v>{"num":14,"diff":30,"tp1":"cu","vl1":"EN","cn1":30,"tp2":"cu","vl2":"GO","cn2":5000,"key":139}</v>
      </c>
      <c r="Y421">
        <f t="shared" ca="1" si="154"/>
        <v>94</v>
      </c>
      <c r="Z421">
        <f t="shared" ca="1" si="155"/>
        <v>2101</v>
      </c>
      <c r="AA421">
        <f t="shared" ca="1" si="156"/>
        <v>1</v>
      </c>
      <c r="AB42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</v>
      </c>
      <c r="AC421">
        <f t="shared" ca="1" si="158"/>
        <v>0</v>
      </c>
    </row>
    <row r="422" spans="1:29">
      <c r="A422">
        <f t="shared" si="164"/>
        <v>15</v>
      </c>
      <c r="B422" t="str">
        <f>VLOOKUP(A422,BossBattleTable!$A:$C,MATCH(BossBattleTable!$C$1,BossBattleTable!$A$1:$C$1,0),0)</f>
        <v>LowPolyMagmadar</v>
      </c>
      <c r="C422">
        <f t="shared" ca="1" si="144"/>
        <v>1</v>
      </c>
      <c r="D422">
        <f t="shared" si="162"/>
        <v>15</v>
      </c>
      <c r="E422">
        <f t="shared" ca="1" si="163"/>
        <v>1</v>
      </c>
      <c r="F422" t="str">
        <f t="shared" ca="1" si="159"/>
        <v>it</v>
      </c>
      <c r="G422" t="s">
        <v>412</v>
      </c>
      <c r="H422" t="s">
        <v>415</v>
      </c>
      <c r="I422">
        <v>1</v>
      </c>
      <c r="J422" t="str">
        <f t="shared" si="160"/>
        <v/>
      </c>
      <c r="K422" t="str">
        <f t="shared" ca="1" si="161"/>
        <v/>
      </c>
      <c r="O422">
        <v>957</v>
      </c>
      <c r="P422">
        <f t="shared" si="145"/>
        <v>957</v>
      </c>
      <c r="Q422" t="str">
        <f t="shared" ca="1" si="147"/>
        <v>it</v>
      </c>
      <c r="R422" t="str">
        <f t="shared" si="148"/>
        <v>Equip000001</v>
      </c>
      <c r="S422">
        <f t="shared" si="149"/>
        <v>1</v>
      </c>
      <c r="T422" t="str">
        <f t="shared" ca="1" si="150"/>
        <v/>
      </c>
      <c r="U422" t="str">
        <f t="shared" si="151"/>
        <v/>
      </c>
      <c r="V422" t="str">
        <f t="shared" si="152"/>
        <v/>
      </c>
      <c r="W42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2" t="str">
        <f t="shared" ca="1" si="146"/>
        <v>{"num":15,"diff":1,"tp1":"it","vl1":"Equip000001","cn1":1,"key":957}</v>
      </c>
      <c r="Y422">
        <f t="shared" ca="1" si="154"/>
        <v>68</v>
      </c>
      <c r="Z422">
        <f t="shared" ca="1" si="155"/>
        <v>2170</v>
      </c>
      <c r="AA422">
        <f t="shared" ca="1" si="156"/>
        <v>1</v>
      </c>
      <c r="AB42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</v>
      </c>
      <c r="AC422">
        <f t="shared" ca="1" si="158"/>
        <v>0</v>
      </c>
    </row>
    <row r="423" spans="1:29">
      <c r="A423">
        <f t="shared" si="164"/>
        <v>15</v>
      </c>
      <c r="B423" t="str">
        <f>VLOOKUP(A423,BossBattleTable!$A:$C,MATCH(BossBattleTable!$C$1,BossBattleTable!$A$1:$C$1,0),0)</f>
        <v>LowPolyMagmadar</v>
      </c>
      <c r="C423">
        <f t="shared" ca="1" si="144"/>
        <v>2</v>
      </c>
      <c r="D423">
        <f t="shared" si="162"/>
        <v>15</v>
      </c>
      <c r="E423">
        <f t="shared" ca="1" si="163"/>
        <v>2</v>
      </c>
      <c r="F423" t="str">
        <f t="shared" ca="1" si="159"/>
        <v>cu</v>
      </c>
      <c r="G423" t="s">
        <v>402</v>
      </c>
      <c r="H423" t="s">
        <v>108</v>
      </c>
      <c r="I423">
        <v>5</v>
      </c>
      <c r="J423" t="str">
        <f t="shared" si="160"/>
        <v/>
      </c>
      <c r="K423" t="str">
        <f t="shared" ca="1" si="161"/>
        <v/>
      </c>
      <c r="O423">
        <v>541</v>
      </c>
      <c r="P423">
        <f t="shared" si="145"/>
        <v>541</v>
      </c>
      <c r="Q423" t="str">
        <f t="shared" ca="1" si="147"/>
        <v>cu</v>
      </c>
      <c r="R423" t="str">
        <f t="shared" si="148"/>
        <v>DI</v>
      </c>
      <c r="S423">
        <f t="shared" si="149"/>
        <v>5</v>
      </c>
      <c r="T423" t="str">
        <f t="shared" ca="1" si="150"/>
        <v/>
      </c>
      <c r="U423" t="str">
        <f t="shared" si="151"/>
        <v/>
      </c>
      <c r="V423" t="str">
        <f t="shared" si="152"/>
        <v/>
      </c>
      <c r="W42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3" t="str">
        <f t="shared" ca="1" si="146"/>
        <v>{"num":15,"diff":2,"tp1":"cu","vl1":"DI","cn1":5,"key":541}</v>
      </c>
      <c r="Y423">
        <f t="shared" ca="1" si="154"/>
        <v>59</v>
      </c>
      <c r="Z423">
        <f t="shared" ca="1" si="155"/>
        <v>2230</v>
      </c>
      <c r="AA423">
        <f t="shared" ca="1" si="156"/>
        <v>1</v>
      </c>
      <c r="AB42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</v>
      </c>
      <c r="AC423">
        <f t="shared" ca="1" si="158"/>
        <v>0</v>
      </c>
    </row>
    <row r="424" spans="1:29">
      <c r="A424">
        <f t="shared" si="164"/>
        <v>15</v>
      </c>
      <c r="B424" t="str">
        <f>VLOOKUP(A424,BossBattleTable!$A:$C,MATCH(BossBattleTable!$C$1,BossBattleTable!$A$1:$C$1,0),0)</f>
        <v>LowPolyMagmadar</v>
      </c>
      <c r="C424">
        <f t="shared" ca="1" si="144"/>
        <v>3</v>
      </c>
      <c r="D424">
        <f t="shared" si="162"/>
        <v>15</v>
      </c>
      <c r="E424">
        <f t="shared" ca="1" si="163"/>
        <v>3</v>
      </c>
      <c r="F424" t="str">
        <f t="shared" ca="1" si="159"/>
        <v>it</v>
      </c>
      <c r="G424" t="s">
        <v>412</v>
      </c>
      <c r="H424" t="s">
        <v>416</v>
      </c>
      <c r="I424">
        <v>1</v>
      </c>
      <c r="J424" t="str">
        <f t="shared" si="160"/>
        <v/>
      </c>
      <c r="K424" t="str">
        <f t="shared" ca="1" si="161"/>
        <v>it</v>
      </c>
      <c r="L424" t="s">
        <v>412</v>
      </c>
      <c r="M424" t="s">
        <v>417</v>
      </c>
      <c r="N424">
        <v>1</v>
      </c>
      <c r="O424">
        <v>975</v>
      </c>
      <c r="P424">
        <f t="shared" si="145"/>
        <v>975</v>
      </c>
      <c r="Q424" t="str">
        <f t="shared" ca="1" si="147"/>
        <v>it</v>
      </c>
      <c r="R424" t="str">
        <f t="shared" si="148"/>
        <v>Equip001001</v>
      </c>
      <c r="S424">
        <f t="shared" si="149"/>
        <v>1</v>
      </c>
      <c r="T424" t="str">
        <f t="shared" ca="1" si="150"/>
        <v>it</v>
      </c>
      <c r="U424" t="str">
        <f t="shared" si="151"/>
        <v>Equip002001</v>
      </c>
      <c r="V424">
        <f t="shared" si="152"/>
        <v>1</v>
      </c>
      <c r="W42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4" t="str">
        <f t="shared" ca="1" si="146"/>
        <v>{"num":15,"diff":3,"tp1":"it","vl1":"Equip001001","cn1":1,"tp2":"it","vl2":"Equip002001","cn2":1,"key":975}</v>
      </c>
      <c r="Y424">
        <f t="shared" ca="1" si="154"/>
        <v>107</v>
      </c>
      <c r="Z424">
        <f t="shared" ca="1" si="155"/>
        <v>2338</v>
      </c>
      <c r="AA424">
        <f t="shared" ca="1" si="156"/>
        <v>1</v>
      </c>
      <c r="AB42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</v>
      </c>
      <c r="AC424">
        <f t="shared" ca="1" si="158"/>
        <v>0</v>
      </c>
    </row>
    <row r="425" spans="1:29">
      <c r="A425">
        <f t="shared" si="164"/>
        <v>15</v>
      </c>
      <c r="B425" t="str">
        <f>VLOOKUP(A425,BossBattleTable!$A:$C,MATCH(BossBattleTable!$C$1,BossBattleTable!$A$1:$C$1,0),0)</f>
        <v>LowPolyMagmadar</v>
      </c>
      <c r="C425">
        <f t="shared" ca="1" si="144"/>
        <v>4</v>
      </c>
      <c r="D425">
        <f t="shared" si="162"/>
        <v>15</v>
      </c>
      <c r="E425">
        <f t="shared" ca="1" si="163"/>
        <v>4</v>
      </c>
      <c r="F425" t="str">
        <f t="shared" ca="1" si="159"/>
        <v>cu</v>
      </c>
      <c r="G425" t="s">
        <v>402</v>
      </c>
      <c r="H425" t="s">
        <v>191</v>
      </c>
      <c r="I425">
        <v>30</v>
      </c>
      <c r="J425" t="str">
        <f t="shared" si="160"/>
        <v>에너지너무많음</v>
      </c>
      <c r="K425" t="str">
        <f t="shared" ca="1" si="161"/>
        <v>cu</v>
      </c>
      <c r="L425" t="s">
        <v>402</v>
      </c>
      <c r="M425" t="s">
        <v>375</v>
      </c>
      <c r="N425">
        <v>5000</v>
      </c>
      <c r="O425">
        <v>824</v>
      </c>
      <c r="P425">
        <f t="shared" si="145"/>
        <v>824</v>
      </c>
      <c r="Q425" t="str">
        <f t="shared" ca="1" si="147"/>
        <v>cu</v>
      </c>
      <c r="R425" t="str">
        <f t="shared" si="148"/>
        <v>EN</v>
      </c>
      <c r="S425">
        <f t="shared" si="149"/>
        <v>30</v>
      </c>
      <c r="T425" t="str">
        <f t="shared" ca="1" si="150"/>
        <v>cu</v>
      </c>
      <c r="U425" t="str">
        <f t="shared" si="151"/>
        <v>GO</v>
      </c>
      <c r="V425">
        <f t="shared" si="152"/>
        <v>5000</v>
      </c>
      <c r="W42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5" t="str">
        <f t="shared" ca="1" si="146"/>
        <v>{"num":15,"diff":4,"tp1":"cu","vl1":"EN","cn1":30,"tp2":"cu","vl2":"GO","cn2":5000,"key":824}</v>
      </c>
      <c r="Y425">
        <f t="shared" ca="1" si="154"/>
        <v>93</v>
      </c>
      <c r="Z425">
        <f t="shared" ca="1" si="155"/>
        <v>2432</v>
      </c>
      <c r="AA425">
        <f t="shared" ca="1" si="156"/>
        <v>1</v>
      </c>
      <c r="AB42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</v>
      </c>
      <c r="AC425">
        <f t="shared" ca="1" si="158"/>
        <v>0</v>
      </c>
    </row>
    <row r="426" spans="1:29">
      <c r="A426">
        <f t="shared" si="164"/>
        <v>15</v>
      </c>
      <c r="B426" t="str">
        <f>VLOOKUP(A426,BossBattleTable!$A:$C,MATCH(BossBattleTable!$C$1,BossBattleTable!$A$1:$C$1,0),0)</f>
        <v>LowPolyMagmadar</v>
      </c>
      <c r="C426">
        <f t="shared" ca="1" si="144"/>
        <v>5</v>
      </c>
      <c r="D426">
        <f t="shared" si="162"/>
        <v>15</v>
      </c>
      <c r="E426">
        <f t="shared" ca="1" si="163"/>
        <v>5</v>
      </c>
      <c r="F426" t="str">
        <f t="shared" ca="1" si="159"/>
        <v>it</v>
      </c>
      <c r="G426" t="s">
        <v>412</v>
      </c>
      <c r="H426" t="s">
        <v>415</v>
      </c>
      <c r="I426">
        <v>1</v>
      </c>
      <c r="J426" t="str">
        <f t="shared" si="160"/>
        <v/>
      </c>
      <c r="K426" t="str">
        <f t="shared" ca="1" si="161"/>
        <v/>
      </c>
      <c r="O426">
        <v>166</v>
      </c>
      <c r="P426">
        <f t="shared" si="145"/>
        <v>166</v>
      </c>
      <c r="Q426" t="str">
        <f t="shared" ca="1" si="147"/>
        <v>it</v>
      </c>
      <c r="R426" t="str">
        <f t="shared" si="148"/>
        <v>Equip000001</v>
      </c>
      <c r="S426">
        <f t="shared" si="149"/>
        <v>1</v>
      </c>
      <c r="T426" t="str">
        <f t="shared" ca="1" si="150"/>
        <v/>
      </c>
      <c r="U426" t="str">
        <f t="shared" si="151"/>
        <v/>
      </c>
      <c r="V426" t="str">
        <f t="shared" si="152"/>
        <v/>
      </c>
      <c r="W42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6" t="str">
        <f t="shared" ca="1" si="146"/>
        <v>{"num":15,"diff":5,"tp1":"it","vl1":"Equip000001","cn1":1,"key":166}</v>
      </c>
      <c r="Y426">
        <f t="shared" ca="1" si="154"/>
        <v>68</v>
      </c>
      <c r="Z426">
        <f t="shared" ca="1" si="155"/>
        <v>2501</v>
      </c>
      <c r="AA426">
        <f t="shared" ca="1" si="156"/>
        <v>1</v>
      </c>
      <c r="AB42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</v>
      </c>
      <c r="AC426">
        <f t="shared" ca="1" si="158"/>
        <v>0</v>
      </c>
    </row>
    <row r="427" spans="1:29">
      <c r="A427">
        <f t="shared" si="164"/>
        <v>15</v>
      </c>
      <c r="B427" t="str">
        <f>VLOOKUP(A427,BossBattleTable!$A:$C,MATCH(BossBattleTable!$C$1,BossBattleTable!$A$1:$C$1,0),0)</f>
        <v>LowPolyMagmadar</v>
      </c>
      <c r="C427">
        <f t="shared" ca="1" si="144"/>
        <v>6</v>
      </c>
      <c r="D427">
        <f t="shared" si="162"/>
        <v>15</v>
      </c>
      <c r="E427">
        <f t="shared" ca="1" si="163"/>
        <v>6</v>
      </c>
      <c r="F427" t="str">
        <f t="shared" ca="1" si="159"/>
        <v>cu</v>
      </c>
      <c r="G427" t="s">
        <v>402</v>
      </c>
      <c r="H427" t="s">
        <v>108</v>
      </c>
      <c r="I427">
        <v>5</v>
      </c>
      <c r="J427" t="str">
        <f t="shared" si="160"/>
        <v/>
      </c>
      <c r="K427" t="str">
        <f t="shared" ca="1" si="161"/>
        <v/>
      </c>
      <c r="O427">
        <v>220</v>
      </c>
      <c r="P427">
        <f t="shared" si="145"/>
        <v>220</v>
      </c>
      <c r="Q427" t="str">
        <f t="shared" ca="1" si="147"/>
        <v>cu</v>
      </c>
      <c r="R427" t="str">
        <f t="shared" si="148"/>
        <v>DI</v>
      </c>
      <c r="S427">
        <f t="shared" si="149"/>
        <v>5</v>
      </c>
      <c r="T427" t="str">
        <f t="shared" ca="1" si="150"/>
        <v/>
      </c>
      <c r="U427" t="str">
        <f t="shared" si="151"/>
        <v/>
      </c>
      <c r="V427" t="str">
        <f t="shared" si="152"/>
        <v/>
      </c>
      <c r="W42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7" t="str">
        <f t="shared" ca="1" si="146"/>
        <v>{"num":15,"diff":6,"tp1":"cu","vl1":"DI","cn1":5,"key":220}</v>
      </c>
      <c r="Y427">
        <f t="shared" ca="1" si="154"/>
        <v>59</v>
      </c>
      <c r="Z427">
        <f t="shared" ca="1" si="155"/>
        <v>2561</v>
      </c>
      <c r="AA427">
        <f t="shared" ca="1" si="156"/>
        <v>1</v>
      </c>
      <c r="AB42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</v>
      </c>
      <c r="AC427">
        <f t="shared" ca="1" si="158"/>
        <v>0</v>
      </c>
    </row>
    <row r="428" spans="1:29">
      <c r="A428">
        <f t="shared" si="164"/>
        <v>15</v>
      </c>
      <c r="B428" t="str">
        <f>VLOOKUP(A428,BossBattleTable!$A:$C,MATCH(BossBattleTable!$C$1,BossBattleTable!$A$1:$C$1,0),0)</f>
        <v>LowPolyMagmadar</v>
      </c>
      <c r="C428">
        <f t="shared" ca="1" si="144"/>
        <v>7</v>
      </c>
      <c r="D428">
        <f t="shared" si="162"/>
        <v>15</v>
      </c>
      <c r="E428">
        <f t="shared" ca="1" si="163"/>
        <v>7</v>
      </c>
      <c r="F428" t="str">
        <f t="shared" ca="1" si="159"/>
        <v>it</v>
      </c>
      <c r="G428" t="s">
        <v>412</v>
      </c>
      <c r="H428" t="s">
        <v>416</v>
      </c>
      <c r="I428">
        <v>1</v>
      </c>
      <c r="J428" t="str">
        <f t="shared" si="160"/>
        <v/>
      </c>
      <c r="K428" t="str">
        <f t="shared" ca="1" si="161"/>
        <v>it</v>
      </c>
      <c r="L428" t="s">
        <v>412</v>
      </c>
      <c r="M428" t="s">
        <v>417</v>
      </c>
      <c r="N428">
        <v>1</v>
      </c>
      <c r="O428">
        <v>146</v>
      </c>
      <c r="P428">
        <f t="shared" si="145"/>
        <v>146</v>
      </c>
      <c r="Q428" t="str">
        <f t="shared" ca="1" si="147"/>
        <v>it</v>
      </c>
      <c r="R428" t="str">
        <f t="shared" si="148"/>
        <v>Equip001001</v>
      </c>
      <c r="S428">
        <f t="shared" si="149"/>
        <v>1</v>
      </c>
      <c r="T428" t="str">
        <f t="shared" ca="1" si="150"/>
        <v>it</v>
      </c>
      <c r="U428" t="str">
        <f t="shared" si="151"/>
        <v>Equip002001</v>
      </c>
      <c r="V428">
        <f t="shared" si="152"/>
        <v>1</v>
      </c>
      <c r="W42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8" t="str">
        <f t="shared" ca="1" si="146"/>
        <v>{"num":15,"diff":7,"tp1":"it","vl1":"Equip001001","cn1":1,"tp2":"it","vl2":"Equip002001","cn2":1,"key":146}</v>
      </c>
      <c r="Y428">
        <f t="shared" ca="1" si="154"/>
        <v>107</v>
      </c>
      <c r="Z428">
        <f t="shared" ca="1" si="155"/>
        <v>2669</v>
      </c>
      <c r="AA428">
        <f t="shared" ca="1" si="156"/>
        <v>1</v>
      </c>
      <c r="AB42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</v>
      </c>
      <c r="AC428">
        <f t="shared" ca="1" si="158"/>
        <v>0</v>
      </c>
    </row>
    <row r="429" spans="1:29">
      <c r="A429">
        <f t="shared" si="164"/>
        <v>15</v>
      </c>
      <c r="B429" t="str">
        <f>VLOOKUP(A429,BossBattleTable!$A:$C,MATCH(BossBattleTable!$C$1,BossBattleTable!$A$1:$C$1,0),0)</f>
        <v>LowPolyMagmadar</v>
      </c>
      <c r="C429">
        <f t="shared" ca="1" si="144"/>
        <v>8</v>
      </c>
      <c r="D429">
        <f t="shared" si="162"/>
        <v>15</v>
      </c>
      <c r="E429">
        <f t="shared" ca="1" si="163"/>
        <v>8</v>
      </c>
      <c r="F429" t="str">
        <f t="shared" ca="1" si="159"/>
        <v>cu</v>
      </c>
      <c r="G429" t="s">
        <v>402</v>
      </c>
      <c r="H429" t="s">
        <v>191</v>
      </c>
      <c r="I429">
        <v>30</v>
      </c>
      <c r="J429" t="str">
        <f t="shared" si="160"/>
        <v>에너지너무많음</v>
      </c>
      <c r="K429" t="str">
        <f t="shared" ca="1" si="161"/>
        <v>cu</v>
      </c>
      <c r="L429" t="s">
        <v>402</v>
      </c>
      <c r="M429" t="s">
        <v>375</v>
      </c>
      <c r="N429">
        <v>5000</v>
      </c>
      <c r="O429">
        <v>684</v>
      </c>
      <c r="P429">
        <f t="shared" si="145"/>
        <v>684</v>
      </c>
      <c r="Q429" t="str">
        <f t="shared" ca="1" si="147"/>
        <v>cu</v>
      </c>
      <c r="R429" t="str">
        <f t="shared" si="148"/>
        <v>EN</v>
      </c>
      <c r="S429">
        <f t="shared" si="149"/>
        <v>30</v>
      </c>
      <c r="T429" t="str">
        <f t="shared" ca="1" si="150"/>
        <v>cu</v>
      </c>
      <c r="U429" t="str">
        <f t="shared" si="151"/>
        <v>GO</v>
      </c>
      <c r="V429">
        <f t="shared" si="152"/>
        <v>5000</v>
      </c>
      <c r="W42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9" t="str">
        <f t="shared" ca="1" si="146"/>
        <v>{"num":15,"diff":8,"tp1":"cu","vl1":"EN","cn1":30,"tp2":"cu","vl2":"GO","cn2":5000,"key":684}</v>
      </c>
      <c r="Y429">
        <f t="shared" ca="1" si="154"/>
        <v>93</v>
      </c>
      <c r="Z429">
        <f t="shared" ca="1" si="155"/>
        <v>2763</v>
      </c>
      <c r="AA429">
        <f t="shared" ca="1" si="156"/>
        <v>1</v>
      </c>
      <c r="AB42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</v>
      </c>
      <c r="AC429">
        <f t="shared" ca="1" si="158"/>
        <v>0</v>
      </c>
    </row>
    <row r="430" spans="1:29">
      <c r="A430">
        <f t="shared" si="164"/>
        <v>15</v>
      </c>
      <c r="B430" t="str">
        <f>VLOOKUP(A430,BossBattleTable!$A:$C,MATCH(BossBattleTable!$C$1,BossBattleTable!$A$1:$C$1,0),0)</f>
        <v>LowPolyMagmadar</v>
      </c>
      <c r="C430">
        <f t="shared" ca="1" si="144"/>
        <v>9</v>
      </c>
      <c r="D430">
        <f t="shared" si="162"/>
        <v>15</v>
      </c>
      <c r="E430">
        <f t="shared" ca="1" si="163"/>
        <v>9</v>
      </c>
      <c r="F430" t="str">
        <f t="shared" ca="1" si="159"/>
        <v>it</v>
      </c>
      <c r="G430" t="s">
        <v>412</v>
      </c>
      <c r="H430" t="s">
        <v>415</v>
      </c>
      <c r="I430">
        <v>1</v>
      </c>
      <c r="J430" t="str">
        <f t="shared" si="160"/>
        <v/>
      </c>
      <c r="K430" t="str">
        <f t="shared" ca="1" si="161"/>
        <v/>
      </c>
      <c r="O430">
        <v>452</v>
      </c>
      <c r="P430">
        <f t="shared" si="145"/>
        <v>452</v>
      </c>
      <c r="Q430" t="str">
        <f t="shared" ca="1" si="147"/>
        <v>it</v>
      </c>
      <c r="R430" t="str">
        <f t="shared" si="148"/>
        <v>Equip000001</v>
      </c>
      <c r="S430">
        <f t="shared" si="149"/>
        <v>1</v>
      </c>
      <c r="T430" t="str">
        <f t="shared" ca="1" si="150"/>
        <v/>
      </c>
      <c r="U430" t="str">
        <f t="shared" si="151"/>
        <v/>
      </c>
      <c r="V430" t="str">
        <f t="shared" si="152"/>
        <v/>
      </c>
      <c r="W43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0" t="str">
        <f t="shared" ca="1" si="146"/>
        <v>{"num":15,"diff":9,"tp1":"it","vl1":"Equip000001","cn1":1,"key":452}</v>
      </c>
      <c r="Y430">
        <f t="shared" ca="1" si="154"/>
        <v>68</v>
      </c>
      <c r="Z430">
        <f t="shared" ca="1" si="155"/>
        <v>2832</v>
      </c>
      <c r="AA430">
        <f t="shared" ca="1" si="156"/>
        <v>1</v>
      </c>
      <c r="AB43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</v>
      </c>
      <c r="AC430">
        <f t="shared" ca="1" si="158"/>
        <v>0</v>
      </c>
    </row>
    <row r="431" spans="1:29">
      <c r="A431">
        <f t="shared" si="164"/>
        <v>15</v>
      </c>
      <c r="B431" t="str">
        <f>VLOOKUP(A431,BossBattleTable!$A:$C,MATCH(BossBattleTable!$C$1,BossBattleTable!$A$1:$C$1,0),0)</f>
        <v>LowPolyMagmadar</v>
      </c>
      <c r="C431">
        <f t="shared" ca="1" si="144"/>
        <v>10</v>
      </c>
      <c r="D431">
        <f t="shared" si="162"/>
        <v>15</v>
      </c>
      <c r="E431">
        <f t="shared" ca="1" si="163"/>
        <v>10</v>
      </c>
      <c r="F431" t="str">
        <f t="shared" ca="1" si="159"/>
        <v>cu</v>
      </c>
      <c r="G431" t="s">
        <v>402</v>
      </c>
      <c r="H431" t="s">
        <v>108</v>
      </c>
      <c r="I431">
        <v>5</v>
      </c>
      <c r="J431" t="str">
        <f t="shared" si="160"/>
        <v/>
      </c>
      <c r="K431" t="str">
        <f t="shared" ca="1" si="161"/>
        <v/>
      </c>
      <c r="O431">
        <v>726</v>
      </c>
      <c r="P431">
        <f t="shared" si="145"/>
        <v>726</v>
      </c>
      <c r="Q431" t="str">
        <f t="shared" ca="1" si="147"/>
        <v>cu</v>
      </c>
      <c r="R431" t="str">
        <f t="shared" si="148"/>
        <v>DI</v>
      </c>
      <c r="S431">
        <f t="shared" si="149"/>
        <v>5</v>
      </c>
      <c r="T431" t="str">
        <f t="shared" ca="1" si="150"/>
        <v/>
      </c>
      <c r="U431" t="str">
        <f t="shared" si="151"/>
        <v/>
      </c>
      <c r="V431" t="str">
        <f t="shared" si="152"/>
        <v/>
      </c>
      <c r="W43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1" t="str">
        <f t="shared" ca="1" si="146"/>
        <v>{"num":15,"diff":10,"tp1":"cu","vl1":"DI","cn1":5,"key":726}</v>
      </c>
      <c r="Y431">
        <f t="shared" ca="1" si="154"/>
        <v>60</v>
      </c>
      <c r="Z431">
        <f t="shared" ca="1" si="155"/>
        <v>2893</v>
      </c>
      <c r="AA431">
        <f t="shared" ca="1" si="156"/>
        <v>1</v>
      </c>
      <c r="AB43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</v>
      </c>
      <c r="AC431">
        <f t="shared" ca="1" si="158"/>
        <v>0</v>
      </c>
    </row>
    <row r="432" spans="1:29">
      <c r="A432">
        <f t="shared" si="164"/>
        <v>15</v>
      </c>
      <c r="B432" t="str">
        <f>VLOOKUP(A432,BossBattleTable!$A:$C,MATCH(BossBattleTable!$C$1,BossBattleTable!$A$1:$C$1,0),0)</f>
        <v>LowPolyMagmadar</v>
      </c>
      <c r="C432">
        <f t="shared" ca="1" si="144"/>
        <v>11</v>
      </c>
      <c r="D432">
        <f t="shared" si="162"/>
        <v>15</v>
      </c>
      <c r="E432">
        <f t="shared" ca="1" si="163"/>
        <v>11</v>
      </c>
      <c r="F432" t="str">
        <f t="shared" ca="1" si="159"/>
        <v>it</v>
      </c>
      <c r="G432" t="s">
        <v>412</v>
      </c>
      <c r="H432" t="s">
        <v>416</v>
      </c>
      <c r="I432">
        <v>1</v>
      </c>
      <c r="J432" t="str">
        <f t="shared" si="160"/>
        <v/>
      </c>
      <c r="K432" t="str">
        <f t="shared" ca="1" si="161"/>
        <v>it</v>
      </c>
      <c r="L432" t="s">
        <v>412</v>
      </c>
      <c r="M432" t="s">
        <v>417</v>
      </c>
      <c r="N432">
        <v>1</v>
      </c>
      <c r="O432">
        <v>195</v>
      </c>
      <c r="P432">
        <f t="shared" si="145"/>
        <v>195</v>
      </c>
      <c r="Q432" t="str">
        <f t="shared" ca="1" si="147"/>
        <v>it</v>
      </c>
      <c r="R432" t="str">
        <f t="shared" si="148"/>
        <v>Equip001001</v>
      </c>
      <c r="S432">
        <f t="shared" si="149"/>
        <v>1</v>
      </c>
      <c r="T432" t="str">
        <f t="shared" ca="1" si="150"/>
        <v>it</v>
      </c>
      <c r="U432" t="str">
        <f t="shared" si="151"/>
        <v>Equip002001</v>
      </c>
      <c r="V432">
        <f t="shared" si="152"/>
        <v>1</v>
      </c>
      <c r="W43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2" t="str">
        <f t="shared" ca="1" si="146"/>
        <v>{"num":15,"diff":11,"tp1":"it","vl1":"Equip001001","cn1":1,"tp2":"it","vl2":"Equip002001","cn2":1,"key":195}</v>
      </c>
      <c r="Y432">
        <f t="shared" ca="1" si="154"/>
        <v>108</v>
      </c>
      <c r="Z432">
        <f t="shared" ca="1" si="155"/>
        <v>3002</v>
      </c>
      <c r="AA432">
        <f t="shared" ca="1" si="156"/>
        <v>1</v>
      </c>
      <c r="AB43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</v>
      </c>
      <c r="AC432">
        <f t="shared" ca="1" si="158"/>
        <v>0</v>
      </c>
    </row>
    <row r="433" spans="1:29">
      <c r="A433">
        <f t="shared" si="164"/>
        <v>15</v>
      </c>
      <c r="B433" t="str">
        <f>VLOOKUP(A433,BossBattleTable!$A:$C,MATCH(BossBattleTable!$C$1,BossBattleTable!$A$1:$C$1,0),0)</f>
        <v>LowPolyMagmadar</v>
      </c>
      <c r="C433">
        <f t="shared" ca="1" si="144"/>
        <v>12</v>
      </c>
      <c r="D433">
        <f t="shared" si="162"/>
        <v>15</v>
      </c>
      <c r="E433">
        <f t="shared" ca="1" si="163"/>
        <v>12</v>
      </c>
      <c r="F433" t="str">
        <f t="shared" ca="1" si="159"/>
        <v>cu</v>
      </c>
      <c r="G433" t="s">
        <v>402</v>
      </c>
      <c r="H433" t="s">
        <v>191</v>
      </c>
      <c r="I433">
        <v>30</v>
      </c>
      <c r="J433" t="str">
        <f t="shared" si="160"/>
        <v>에너지너무많음</v>
      </c>
      <c r="K433" t="str">
        <f t="shared" ca="1" si="161"/>
        <v>cu</v>
      </c>
      <c r="L433" t="s">
        <v>402</v>
      </c>
      <c r="M433" t="s">
        <v>375</v>
      </c>
      <c r="N433">
        <v>5000</v>
      </c>
      <c r="O433">
        <v>524</v>
      </c>
      <c r="P433">
        <f t="shared" si="145"/>
        <v>524</v>
      </c>
      <c r="Q433" t="str">
        <f t="shared" ca="1" si="147"/>
        <v>cu</v>
      </c>
      <c r="R433" t="str">
        <f t="shared" si="148"/>
        <v>EN</v>
      </c>
      <c r="S433">
        <f t="shared" si="149"/>
        <v>30</v>
      </c>
      <c r="T433" t="str">
        <f t="shared" ca="1" si="150"/>
        <v>cu</v>
      </c>
      <c r="U433" t="str">
        <f t="shared" si="151"/>
        <v>GO</v>
      </c>
      <c r="V433">
        <f t="shared" si="152"/>
        <v>5000</v>
      </c>
      <c r="W43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3" t="str">
        <f t="shared" ca="1" si="146"/>
        <v>{"num":15,"diff":12,"tp1":"cu","vl1":"EN","cn1":30,"tp2":"cu","vl2":"GO","cn2":5000,"key":524}</v>
      </c>
      <c r="Y433">
        <f t="shared" ca="1" si="154"/>
        <v>94</v>
      </c>
      <c r="Z433">
        <f t="shared" ca="1" si="155"/>
        <v>3097</v>
      </c>
      <c r="AA433">
        <f t="shared" ca="1" si="156"/>
        <v>1</v>
      </c>
      <c r="AB43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</v>
      </c>
      <c r="AC433">
        <f t="shared" ca="1" si="158"/>
        <v>0</v>
      </c>
    </row>
    <row r="434" spans="1:29">
      <c r="A434">
        <f t="shared" si="164"/>
        <v>15</v>
      </c>
      <c r="B434" t="str">
        <f>VLOOKUP(A434,BossBattleTable!$A:$C,MATCH(BossBattleTable!$C$1,BossBattleTable!$A$1:$C$1,0),0)</f>
        <v>LowPolyMagmadar</v>
      </c>
      <c r="C434">
        <f t="shared" ca="1" si="144"/>
        <v>13</v>
      </c>
      <c r="D434">
        <f t="shared" si="162"/>
        <v>15</v>
      </c>
      <c r="E434">
        <f t="shared" ca="1" si="163"/>
        <v>13</v>
      </c>
      <c r="F434" t="str">
        <f t="shared" ca="1" si="159"/>
        <v>it</v>
      </c>
      <c r="G434" t="s">
        <v>412</v>
      </c>
      <c r="H434" t="s">
        <v>415</v>
      </c>
      <c r="I434">
        <v>1</v>
      </c>
      <c r="J434" t="str">
        <f t="shared" si="160"/>
        <v/>
      </c>
      <c r="K434" t="str">
        <f t="shared" ca="1" si="161"/>
        <v/>
      </c>
      <c r="O434">
        <v>772</v>
      </c>
      <c r="P434">
        <f t="shared" si="145"/>
        <v>772</v>
      </c>
      <c r="Q434" t="str">
        <f t="shared" ca="1" si="147"/>
        <v>it</v>
      </c>
      <c r="R434" t="str">
        <f t="shared" si="148"/>
        <v>Equip000001</v>
      </c>
      <c r="S434">
        <f t="shared" si="149"/>
        <v>1</v>
      </c>
      <c r="T434" t="str">
        <f t="shared" ca="1" si="150"/>
        <v/>
      </c>
      <c r="U434" t="str">
        <f t="shared" si="151"/>
        <v/>
      </c>
      <c r="V434" t="str">
        <f t="shared" si="152"/>
        <v/>
      </c>
      <c r="W43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4" t="str">
        <f t="shared" ca="1" si="146"/>
        <v>{"num":15,"diff":13,"tp1":"it","vl1":"Equip000001","cn1":1,"key":772}</v>
      </c>
      <c r="Y434">
        <f t="shared" ca="1" si="154"/>
        <v>69</v>
      </c>
      <c r="Z434">
        <f t="shared" ca="1" si="155"/>
        <v>3167</v>
      </c>
      <c r="AA434">
        <f t="shared" ca="1" si="156"/>
        <v>1</v>
      </c>
      <c r="AB43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</v>
      </c>
      <c r="AC434">
        <f t="shared" ca="1" si="158"/>
        <v>0</v>
      </c>
    </row>
    <row r="435" spans="1:29">
      <c r="A435">
        <f t="shared" si="164"/>
        <v>15</v>
      </c>
      <c r="B435" t="str">
        <f>VLOOKUP(A435,BossBattleTable!$A:$C,MATCH(BossBattleTable!$C$1,BossBattleTable!$A$1:$C$1,0),0)</f>
        <v>LowPolyMagmadar</v>
      </c>
      <c r="C435">
        <f t="shared" ca="1" si="144"/>
        <v>14</v>
      </c>
      <c r="D435">
        <f t="shared" si="162"/>
        <v>15</v>
      </c>
      <c r="E435">
        <f t="shared" ca="1" si="163"/>
        <v>14</v>
      </c>
      <c r="F435" t="str">
        <f t="shared" ca="1" si="159"/>
        <v>cu</v>
      </c>
      <c r="G435" t="s">
        <v>402</v>
      </c>
      <c r="H435" t="s">
        <v>108</v>
      </c>
      <c r="I435">
        <v>5</v>
      </c>
      <c r="J435" t="str">
        <f t="shared" si="160"/>
        <v/>
      </c>
      <c r="K435" t="str">
        <f t="shared" ca="1" si="161"/>
        <v/>
      </c>
      <c r="O435">
        <v>395</v>
      </c>
      <c r="P435">
        <f t="shared" si="145"/>
        <v>395</v>
      </c>
      <c r="Q435" t="str">
        <f t="shared" ca="1" si="147"/>
        <v>cu</v>
      </c>
      <c r="R435" t="str">
        <f t="shared" si="148"/>
        <v>DI</v>
      </c>
      <c r="S435">
        <f t="shared" si="149"/>
        <v>5</v>
      </c>
      <c r="T435" t="str">
        <f t="shared" ca="1" si="150"/>
        <v/>
      </c>
      <c r="U435" t="str">
        <f t="shared" si="151"/>
        <v/>
      </c>
      <c r="V435" t="str">
        <f t="shared" si="152"/>
        <v/>
      </c>
      <c r="W43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5" t="str">
        <f t="shared" ca="1" si="146"/>
        <v>{"num":15,"diff":14,"tp1":"cu","vl1":"DI","cn1":5,"key":395}</v>
      </c>
      <c r="Y435">
        <f t="shared" ca="1" si="154"/>
        <v>60</v>
      </c>
      <c r="Z435">
        <f t="shared" ca="1" si="155"/>
        <v>3228</v>
      </c>
      <c r="AA435">
        <f t="shared" ca="1" si="156"/>
        <v>1</v>
      </c>
      <c r="AB43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</v>
      </c>
      <c r="AC435">
        <f t="shared" ca="1" si="158"/>
        <v>0</v>
      </c>
    </row>
    <row r="436" spans="1:29">
      <c r="A436">
        <f t="shared" si="164"/>
        <v>15</v>
      </c>
      <c r="B436" t="str">
        <f>VLOOKUP(A436,BossBattleTable!$A:$C,MATCH(BossBattleTable!$C$1,BossBattleTable!$A$1:$C$1,0),0)</f>
        <v>LowPolyMagmadar</v>
      </c>
      <c r="C436">
        <f t="shared" ca="1" si="144"/>
        <v>15</v>
      </c>
      <c r="D436">
        <f t="shared" si="162"/>
        <v>15</v>
      </c>
      <c r="E436">
        <f t="shared" ca="1" si="163"/>
        <v>15</v>
      </c>
      <c r="F436" t="str">
        <f t="shared" ca="1" si="159"/>
        <v>it</v>
      </c>
      <c r="G436" t="s">
        <v>412</v>
      </c>
      <c r="H436" t="s">
        <v>416</v>
      </c>
      <c r="I436">
        <v>1</v>
      </c>
      <c r="J436" t="str">
        <f t="shared" si="160"/>
        <v/>
      </c>
      <c r="K436" t="str">
        <f t="shared" ca="1" si="161"/>
        <v>it</v>
      </c>
      <c r="L436" t="s">
        <v>412</v>
      </c>
      <c r="M436" t="s">
        <v>417</v>
      </c>
      <c r="N436">
        <v>1</v>
      </c>
      <c r="O436">
        <v>716</v>
      </c>
      <c r="P436">
        <f t="shared" si="145"/>
        <v>716</v>
      </c>
      <c r="Q436" t="str">
        <f t="shared" ca="1" si="147"/>
        <v>it</v>
      </c>
      <c r="R436" t="str">
        <f t="shared" si="148"/>
        <v>Equip001001</v>
      </c>
      <c r="S436">
        <f t="shared" si="149"/>
        <v>1</v>
      </c>
      <c r="T436" t="str">
        <f t="shared" ca="1" si="150"/>
        <v>it</v>
      </c>
      <c r="U436" t="str">
        <f t="shared" si="151"/>
        <v>Equip002001</v>
      </c>
      <c r="V436">
        <f t="shared" si="152"/>
        <v>1</v>
      </c>
      <c r="W43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6" t="str">
        <f t="shared" ca="1" si="146"/>
        <v>{"num":15,"diff":15,"tp1":"it","vl1":"Equip001001","cn1":1,"tp2":"it","vl2":"Equip002001","cn2":1,"key":716}</v>
      </c>
      <c r="Y436">
        <f t="shared" ca="1" si="154"/>
        <v>108</v>
      </c>
      <c r="Z436">
        <f t="shared" ca="1" si="155"/>
        <v>3337</v>
      </c>
      <c r="AA436">
        <f t="shared" ca="1" si="156"/>
        <v>1</v>
      </c>
      <c r="AB43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</v>
      </c>
      <c r="AC436">
        <f t="shared" ca="1" si="158"/>
        <v>0</v>
      </c>
    </row>
    <row r="437" spans="1:29">
      <c r="A437">
        <f t="shared" si="164"/>
        <v>15</v>
      </c>
      <c r="B437" t="str">
        <f>VLOOKUP(A437,BossBattleTable!$A:$C,MATCH(BossBattleTable!$C$1,BossBattleTable!$A$1:$C$1,0),0)</f>
        <v>LowPolyMagmadar</v>
      </c>
      <c r="C437">
        <f t="shared" ca="1" si="144"/>
        <v>16</v>
      </c>
      <c r="D437">
        <f t="shared" si="162"/>
        <v>15</v>
      </c>
      <c r="E437">
        <f t="shared" ca="1" si="163"/>
        <v>16</v>
      </c>
      <c r="F437" t="str">
        <f t="shared" ca="1" si="159"/>
        <v>cu</v>
      </c>
      <c r="G437" t="s">
        <v>402</v>
      </c>
      <c r="H437" t="s">
        <v>191</v>
      </c>
      <c r="I437">
        <v>30</v>
      </c>
      <c r="J437" t="str">
        <f t="shared" si="160"/>
        <v>에너지너무많음</v>
      </c>
      <c r="K437" t="str">
        <f t="shared" ca="1" si="161"/>
        <v>cu</v>
      </c>
      <c r="L437" t="s">
        <v>402</v>
      </c>
      <c r="M437" t="s">
        <v>375</v>
      </c>
      <c r="N437">
        <v>5000</v>
      </c>
      <c r="O437">
        <v>546</v>
      </c>
      <c r="P437">
        <f t="shared" si="145"/>
        <v>546</v>
      </c>
      <c r="Q437" t="str">
        <f t="shared" ca="1" si="147"/>
        <v>cu</v>
      </c>
      <c r="R437" t="str">
        <f t="shared" si="148"/>
        <v>EN</v>
      </c>
      <c r="S437">
        <f t="shared" si="149"/>
        <v>30</v>
      </c>
      <c r="T437" t="str">
        <f t="shared" ca="1" si="150"/>
        <v>cu</v>
      </c>
      <c r="U437" t="str">
        <f t="shared" si="151"/>
        <v>GO</v>
      </c>
      <c r="V437">
        <f t="shared" si="152"/>
        <v>5000</v>
      </c>
      <c r="W43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7" t="str">
        <f t="shared" ca="1" si="146"/>
        <v>{"num":15,"diff":16,"tp1":"cu","vl1":"EN","cn1":30,"tp2":"cu","vl2":"GO","cn2":5000,"key":546}</v>
      </c>
      <c r="Y437">
        <f t="shared" ca="1" si="154"/>
        <v>94</v>
      </c>
      <c r="Z437">
        <f t="shared" ca="1" si="155"/>
        <v>3432</v>
      </c>
      <c r="AA437">
        <f t="shared" ca="1" si="156"/>
        <v>1</v>
      </c>
      <c r="AB43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</v>
      </c>
      <c r="AC437">
        <f t="shared" ca="1" si="158"/>
        <v>0</v>
      </c>
    </row>
    <row r="438" spans="1:29">
      <c r="A438">
        <f t="shared" si="164"/>
        <v>15</v>
      </c>
      <c r="B438" t="str">
        <f>VLOOKUP(A438,BossBattleTable!$A:$C,MATCH(BossBattleTable!$C$1,BossBattleTable!$A$1:$C$1,0),0)</f>
        <v>LowPolyMagmadar</v>
      </c>
      <c r="C438">
        <f t="shared" ca="1" si="144"/>
        <v>17</v>
      </c>
      <c r="D438">
        <f t="shared" si="162"/>
        <v>15</v>
      </c>
      <c r="E438">
        <f t="shared" ca="1" si="163"/>
        <v>17</v>
      </c>
      <c r="F438" t="str">
        <f t="shared" ca="1" si="159"/>
        <v>it</v>
      </c>
      <c r="G438" t="s">
        <v>412</v>
      </c>
      <c r="H438" t="s">
        <v>415</v>
      </c>
      <c r="I438">
        <v>1</v>
      </c>
      <c r="J438" t="str">
        <f t="shared" si="160"/>
        <v/>
      </c>
      <c r="K438" t="str">
        <f t="shared" ca="1" si="161"/>
        <v/>
      </c>
      <c r="O438">
        <v>222</v>
      </c>
      <c r="P438">
        <f t="shared" si="145"/>
        <v>222</v>
      </c>
      <c r="Q438" t="str">
        <f t="shared" ca="1" si="147"/>
        <v>it</v>
      </c>
      <c r="R438" t="str">
        <f t="shared" si="148"/>
        <v>Equip000001</v>
      </c>
      <c r="S438">
        <f t="shared" si="149"/>
        <v>1</v>
      </c>
      <c r="T438" t="str">
        <f t="shared" ca="1" si="150"/>
        <v/>
      </c>
      <c r="U438" t="str">
        <f t="shared" si="151"/>
        <v/>
      </c>
      <c r="V438" t="str">
        <f t="shared" si="152"/>
        <v/>
      </c>
      <c r="W43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8" t="str">
        <f t="shared" ca="1" si="146"/>
        <v>{"num":15,"diff":17,"tp1":"it","vl1":"Equip000001","cn1":1,"key":222}</v>
      </c>
      <c r="Y438">
        <f t="shared" ca="1" si="154"/>
        <v>69</v>
      </c>
      <c r="Z438">
        <f t="shared" ca="1" si="155"/>
        <v>3502</v>
      </c>
      <c r="AA438">
        <f t="shared" ca="1" si="156"/>
        <v>1</v>
      </c>
      <c r="AB43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</v>
      </c>
      <c r="AC438">
        <f t="shared" ca="1" si="158"/>
        <v>0</v>
      </c>
    </row>
    <row r="439" spans="1:29">
      <c r="A439">
        <f t="shared" si="164"/>
        <v>15</v>
      </c>
      <c r="B439" t="str">
        <f>VLOOKUP(A439,BossBattleTable!$A:$C,MATCH(BossBattleTable!$C$1,BossBattleTable!$A$1:$C$1,0),0)</f>
        <v>LowPolyMagmadar</v>
      </c>
      <c r="C439">
        <f t="shared" ca="1" si="144"/>
        <v>18</v>
      </c>
      <c r="D439">
        <f t="shared" si="162"/>
        <v>15</v>
      </c>
      <c r="E439">
        <f t="shared" ca="1" si="163"/>
        <v>18</v>
      </c>
      <c r="F439" t="str">
        <f t="shared" ca="1" si="159"/>
        <v>cu</v>
      </c>
      <c r="G439" t="s">
        <v>402</v>
      </c>
      <c r="H439" t="s">
        <v>108</v>
      </c>
      <c r="I439">
        <v>5</v>
      </c>
      <c r="J439" t="str">
        <f t="shared" si="160"/>
        <v/>
      </c>
      <c r="K439" t="str">
        <f t="shared" ca="1" si="161"/>
        <v/>
      </c>
      <c r="O439">
        <v>604</v>
      </c>
      <c r="P439">
        <f t="shared" si="145"/>
        <v>604</v>
      </c>
      <c r="Q439" t="str">
        <f t="shared" ca="1" si="147"/>
        <v>cu</v>
      </c>
      <c r="R439" t="str">
        <f t="shared" si="148"/>
        <v>DI</v>
      </c>
      <c r="S439">
        <f t="shared" si="149"/>
        <v>5</v>
      </c>
      <c r="T439" t="str">
        <f t="shared" ca="1" si="150"/>
        <v/>
      </c>
      <c r="U439" t="str">
        <f t="shared" si="151"/>
        <v/>
      </c>
      <c r="V439" t="str">
        <f t="shared" si="152"/>
        <v/>
      </c>
      <c r="W43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9" t="str">
        <f t="shared" ca="1" si="146"/>
        <v>{"num":15,"diff":18,"tp1":"cu","vl1":"DI","cn1":5,"key":604}</v>
      </c>
      <c r="Y439">
        <f t="shared" ca="1" si="154"/>
        <v>60</v>
      </c>
      <c r="Z439">
        <f t="shared" ca="1" si="155"/>
        <v>3563</v>
      </c>
      <c r="AA439">
        <f t="shared" ca="1" si="156"/>
        <v>1</v>
      </c>
      <c r="AB43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</v>
      </c>
      <c r="AC439">
        <f t="shared" ca="1" si="158"/>
        <v>0</v>
      </c>
    </row>
    <row r="440" spans="1:29">
      <c r="A440">
        <f t="shared" si="164"/>
        <v>15</v>
      </c>
      <c r="B440" t="str">
        <f>VLOOKUP(A440,BossBattleTable!$A:$C,MATCH(BossBattleTable!$C$1,BossBattleTable!$A$1:$C$1,0),0)</f>
        <v>LowPolyMagmadar</v>
      </c>
      <c r="C440">
        <f t="shared" ca="1" si="144"/>
        <v>19</v>
      </c>
      <c r="D440">
        <f t="shared" si="162"/>
        <v>15</v>
      </c>
      <c r="E440">
        <f t="shared" ca="1" si="163"/>
        <v>19</v>
      </c>
      <c r="F440" t="str">
        <f t="shared" ca="1" si="159"/>
        <v>it</v>
      </c>
      <c r="G440" t="s">
        <v>412</v>
      </c>
      <c r="H440" t="s">
        <v>416</v>
      </c>
      <c r="I440">
        <v>1</v>
      </c>
      <c r="J440" t="str">
        <f t="shared" si="160"/>
        <v/>
      </c>
      <c r="K440" t="str">
        <f t="shared" ca="1" si="161"/>
        <v>it</v>
      </c>
      <c r="L440" t="s">
        <v>412</v>
      </c>
      <c r="M440" t="s">
        <v>417</v>
      </c>
      <c r="N440">
        <v>1</v>
      </c>
      <c r="O440">
        <v>991</v>
      </c>
      <c r="P440">
        <f t="shared" si="145"/>
        <v>991</v>
      </c>
      <c r="Q440" t="str">
        <f t="shared" ca="1" si="147"/>
        <v>it</v>
      </c>
      <c r="R440" t="str">
        <f t="shared" si="148"/>
        <v>Equip001001</v>
      </c>
      <c r="S440">
        <f t="shared" si="149"/>
        <v>1</v>
      </c>
      <c r="T440" t="str">
        <f t="shared" ca="1" si="150"/>
        <v>it</v>
      </c>
      <c r="U440" t="str">
        <f t="shared" si="151"/>
        <v>Equip002001</v>
      </c>
      <c r="V440">
        <f t="shared" si="152"/>
        <v>1</v>
      </c>
      <c r="W44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0" t="str">
        <f t="shared" ca="1" si="146"/>
        <v>{"num":15,"diff":19,"tp1":"it","vl1":"Equip001001","cn1":1,"tp2":"it","vl2":"Equip002001","cn2":1,"key":991}</v>
      </c>
      <c r="Y440">
        <f t="shared" ca="1" si="154"/>
        <v>108</v>
      </c>
      <c r="Z440">
        <f t="shared" ca="1" si="155"/>
        <v>3672</v>
      </c>
      <c r="AA440">
        <f t="shared" ca="1" si="156"/>
        <v>1</v>
      </c>
      <c r="AB44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</v>
      </c>
      <c r="AC440">
        <f t="shared" ca="1" si="158"/>
        <v>0</v>
      </c>
    </row>
    <row r="441" spans="1:29">
      <c r="A441">
        <f t="shared" si="164"/>
        <v>15</v>
      </c>
      <c r="B441" t="str">
        <f>VLOOKUP(A441,BossBattleTable!$A:$C,MATCH(BossBattleTable!$C$1,BossBattleTable!$A$1:$C$1,0),0)</f>
        <v>LowPolyMagmadar</v>
      </c>
      <c r="C441">
        <f t="shared" ca="1" si="144"/>
        <v>20</v>
      </c>
      <c r="D441">
        <f t="shared" si="162"/>
        <v>15</v>
      </c>
      <c r="E441">
        <f t="shared" ca="1" si="163"/>
        <v>20</v>
      </c>
      <c r="F441" t="str">
        <f t="shared" ca="1" si="159"/>
        <v>cu</v>
      </c>
      <c r="G441" t="s">
        <v>402</v>
      </c>
      <c r="H441" t="s">
        <v>191</v>
      </c>
      <c r="I441">
        <v>30</v>
      </c>
      <c r="J441" t="str">
        <f t="shared" si="160"/>
        <v>에너지너무많음</v>
      </c>
      <c r="K441" t="str">
        <f t="shared" ca="1" si="161"/>
        <v>cu</v>
      </c>
      <c r="L441" t="s">
        <v>402</v>
      </c>
      <c r="M441" t="s">
        <v>375</v>
      </c>
      <c r="N441">
        <v>5000</v>
      </c>
      <c r="O441">
        <v>329</v>
      </c>
      <c r="P441">
        <f t="shared" si="145"/>
        <v>329</v>
      </c>
      <c r="Q441" t="str">
        <f t="shared" ca="1" si="147"/>
        <v>cu</v>
      </c>
      <c r="R441" t="str">
        <f t="shared" si="148"/>
        <v>EN</v>
      </c>
      <c r="S441">
        <f t="shared" si="149"/>
        <v>30</v>
      </c>
      <c r="T441" t="str">
        <f t="shared" ca="1" si="150"/>
        <v>cu</v>
      </c>
      <c r="U441" t="str">
        <f t="shared" si="151"/>
        <v>GO</v>
      </c>
      <c r="V441">
        <f t="shared" si="152"/>
        <v>5000</v>
      </c>
      <c r="W44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1" t="str">
        <f t="shared" ca="1" si="146"/>
        <v>{"num":15,"diff":20,"tp1":"cu","vl1":"EN","cn1":30,"tp2":"cu","vl2":"GO","cn2":5000,"key":329}</v>
      </c>
      <c r="Y441">
        <f t="shared" ca="1" si="154"/>
        <v>94</v>
      </c>
      <c r="Z441">
        <f t="shared" ca="1" si="155"/>
        <v>3767</v>
      </c>
      <c r="AA441">
        <f t="shared" ca="1" si="156"/>
        <v>1</v>
      </c>
      <c r="AB44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</v>
      </c>
      <c r="AC441">
        <f t="shared" ca="1" si="158"/>
        <v>0</v>
      </c>
    </row>
    <row r="442" spans="1:29">
      <c r="A442">
        <f t="shared" si="164"/>
        <v>15</v>
      </c>
      <c r="B442" t="str">
        <f>VLOOKUP(A442,BossBattleTable!$A:$C,MATCH(BossBattleTable!$C$1,BossBattleTable!$A$1:$C$1,0),0)</f>
        <v>LowPolyMagmadar</v>
      </c>
      <c r="C442">
        <f t="shared" ca="1" si="144"/>
        <v>21</v>
      </c>
      <c r="D442">
        <f t="shared" si="162"/>
        <v>15</v>
      </c>
      <c r="E442">
        <f t="shared" ca="1" si="163"/>
        <v>21</v>
      </c>
      <c r="F442" t="str">
        <f t="shared" ca="1" si="159"/>
        <v>it</v>
      </c>
      <c r="G442" t="s">
        <v>412</v>
      </c>
      <c r="H442" t="s">
        <v>415</v>
      </c>
      <c r="I442">
        <v>1</v>
      </c>
      <c r="J442" t="str">
        <f t="shared" si="160"/>
        <v/>
      </c>
      <c r="K442" t="str">
        <f t="shared" ca="1" si="161"/>
        <v/>
      </c>
      <c r="O442">
        <v>302</v>
      </c>
      <c r="P442">
        <f t="shared" si="145"/>
        <v>302</v>
      </c>
      <c r="Q442" t="str">
        <f t="shared" ca="1" si="147"/>
        <v>it</v>
      </c>
      <c r="R442" t="str">
        <f t="shared" si="148"/>
        <v>Equip000001</v>
      </c>
      <c r="S442">
        <f t="shared" si="149"/>
        <v>1</v>
      </c>
      <c r="T442" t="str">
        <f t="shared" ca="1" si="150"/>
        <v/>
      </c>
      <c r="U442" t="str">
        <f t="shared" si="151"/>
        <v/>
      </c>
      <c r="V442" t="str">
        <f t="shared" si="152"/>
        <v/>
      </c>
      <c r="W44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2" t="str">
        <f t="shared" ca="1" si="146"/>
        <v>{"num":15,"diff":21,"tp1":"it","vl1":"Equip000001","cn1":1,"key":302}</v>
      </c>
      <c r="Y442">
        <f t="shared" ca="1" si="154"/>
        <v>69</v>
      </c>
      <c r="Z442">
        <f t="shared" ca="1" si="155"/>
        <v>3837</v>
      </c>
      <c r="AA442">
        <f t="shared" ca="1" si="156"/>
        <v>1</v>
      </c>
      <c r="AB44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</v>
      </c>
      <c r="AC442">
        <f t="shared" ca="1" si="158"/>
        <v>0</v>
      </c>
    </row>
    <row r="443" spans="1:29">
      <c r="A443">
        <f t="shared" si="164"/>
        <v>15</v>
      </c>
      <c r="B443" t="str">
        <f>VLOOKUP(A443,BossBattleTable!$A:$C,MATCH(BossBattleTable!$C$1,BossBattleTable!$A$1:$C$1,0),0)</f>
        <v>LowPolyMagmadar</v>
      </c>
      <c r="C443">
        <f t="shared" ca="1" si="144"/>
        <v>22</v>
      </c>
      <c r="D443">
        <f t="shared" si="162"/>
        <v>15</v>
      </c>
      <c r="E443">
        <f t="shared" ca="1" si="163"/>
        <v>22</v>
      </c>
      <c r="F443" t="str">
        <f t="shared" ca="1" si="159"/>
        <v>cu</v>
      </c>
      <c r="G443" t="s">
        <v>402</v>
      </c>
      <c r="H443" t="s">
        <v>108</v>
      </c>
      <c r="I443">
        <v>5</v>
      </c>
      <c r="J443" t="str">
        <f t="shared" si="160"/>
        <v/>
      </c>
      <c r="K443" t="str">
        <f t="shared" ca="1" si="161"/>
        <v/>
      </c>
      <c r="O443">
        <v>659</v>
      </c>
      <c r="P443">
        <f t="shared" si="145"/>
        <v>659</v>
      </c>
      <c r="Q443" t="str">
        <f t="shared" ca="1" si="147"/>
        <v>cu</v>
      </c>
      <c r="R443" t="str">
        <f t="shared" si="148"/>
        <v>DI</v>
      </c>
      <c r="S443">
        <f t="shared" si="149"/>
        <v>5</v>
      </c>
      <c r="T443" t="str">
        <f t="shared" ca="1" si="150"/>
        <v/>
      </c>
      <c r="U443" t="str">
        <f t="shared" si="151"/>
        <v/>
      </c>
      <c r="V443" t="str">
        <f t="shared" si="152"/>
        <v/>
      </c>
      <c r="W44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3" t="str">
        <f t="shared" ca="1" si="146"/>
        <v>{"num":15,"diff":22,"tp1":"cu","vl1":"DI","cn1":5,"key":659}</v>
      </c>
      <c r="Y443">
        <f t="shared" ca="1" si="154"/>
        <v>60</v>
      </c>
      <c r="Z443">
        <f t="shared" ca="1" si="155"/>
        <v>3898</v>
      </c>
      <c r="AA443">
        <f t="shared" ca="1" si="156"/>
        <v>1</v>
      </c>
      <c r="AB44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</v>
      </c>
      <c r="AC443">
        <f t="shared" ca="1" si="158"/>
        <v>0</v>
      </c>
    </row>
    <row r="444" spans="1:29">
      <c r="A444">
        <f t="shared" si="164"/>
        <v>15</v>
      </c>
      <c r="B444" t="str">
        <f>VLOOKUP(A444,BossBattleTable!$A:$C,MATCH(BossBattleTable!$C$1,BossBattleTable!$A$1:$C$1,0),0)</f>
        <v>LowPolyMagmadar</v>
      </c>
      <c r="C444">
        <f t="shared" ca="1" si="144"/>
        <v>23</v>
      </c>
      <c r="D444">
        <f t="shared" si="162"/>
        <v>15</v>
      </c>
      <c r="E444">
        <f t="shared" ca="1" si="163"/>
        <v>23</v>
      </c>
      <c r="F444" t="str">
        <f t="shared" ca="1" si="159"/>
        <v>it</v>
      </c>
      <c r="G444" t="s">
        <v>412</v>
      </c>
      <c r="H444" t="s">
        <v>416</v>
      </c>
      <c r="I444">
        <v>1</v>
      </c>
      <c r="J444" t="str">
        <f t="shared" si="160"/>
        <v/>
      </c>
      <c r="K444" t="str">
        <f t="shared" ca="1" si="161"/>
        <v>it</v>
      </c>
      <c r="L444" t="s">
        <v>412</v>
      </c>
      <c r="M444" t="s">
        <v>417</v>
      </c>
      <c r="N444">
        <v>1</v>
      </c>
      <c r="O444">
        <v>603</v>
      </c>
      <c r="P444">
        <f t="shared" si="145"/>
        <v>603</v>
      </c>
      <c r="Q444" t="str">
        <f t="shared" ca="1" si="147"/>
        <v>it</v>
      </c>
      <c r="R444" t="str">
        <f t="shared" si="148"/>
        <v>Equip001001</v>
      </c>
      <c r="S444">
        <f t="shared" si="149"/>
        <v>1</v>
      </c>
      <c r="T444" t="str">
        <f t="shared" ca="1" si="150"/>
        <v>it</v>
      </c>
      <c r="U444" t="str">
        <f t="shared" si="151"/>
        <v>Equip002001</v>
      </c>
      <c r="V444">
        <f t="shared" si="152"/>
        <v>1</v>
      </c>
      <c r="W44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4" t="str">
        <f t="shared" ca="1" si="146"/>
        <v>{"num":15,"diff":23,"tp1":"it","vl1":"Equip001001","cn1":1,"tp2":"it","vl2":"Equip002001","cn2":1,"key":603}</v>
      </c>
      <c r="Y444">
        <f t="shared" ca="1" si="154"/>
        <v>108</v>
      </c>
      <c r="Z444">
        <f t="shared" ca="1" si="155"/>
        <v>4007</v>
      </c>
      <c r="AA444">
        <f t="shared" ca="1" si="156"/>
        <v>1</v>
      </c>
      <c r="AB44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</v>
      </c>
      <c r="AC444">
        <f t="shared" ca="1" si="158"/>
        <v>0</v>
      </c>
    </row>
    <row r="445" spans="1:29">
      <c r="A445">
        <f t="shared" si="164"/>
        <v>15</v>
      </c>
      <c r="B445" t="str">
        <f>VLOOKUP(A445,BossBattleTable!$A:$C,MATCH(BossBattleTable!$C$1,BossBattleTable!$A$1:$C$1,0),0)</f>
        <v>LowPolyMagmadar</v>
      </c>
      <c r="C445">
        <f t="shared" ca="1" si="144"/>
        <v>24</v>
      </c>
      <c r="D445">
        <f t="shared" si="162"/>
        <v>15</v>
      </c>
      <c r="E445">
        <f t="shared" ca="1" si="163"/>
        <v>24</v>
      </c>
      <c r="F445" t="str">
        <f t="shared" ca="1" si="159"/>
        <v>cu</v>
      </c>
      <c r="G445" t="s">
        <v>402</v>
      </c>
      <c r="H445" t="s">
        <v>191</v>
      </c>
      <c r="I445">
        <v>30</v>
      </c>
      <c r="J445" t="str">
        <f t="shared" si="160"/>
        <v>에너지너무많음</v>
      </c>
      <c r="K445" t="str">
        <f t="shared" ca="1" si="161"/>
        <v>cu</v>
      </c>
      <c r="L445" t="s">
        <v>402</v>
      </c>
      <c r="M445" t="s">
        <v>375</v>
      </c>
      <c r="N445">
        <v>5000</v>
      </c>
      <c r="O445">
        <v>220</v>
      </c>
      <c r="P445">
        <f t="shared" si="145"/>
        <v>220</v>
      </c>
      <c r="Q445" t="str">
        <f t="shared" ca="1" si="147"/>
        <v>cu</v>
      </c>
      <c r="R445" t="str">
        <f t="shared" si="148"/>
        <v>EN</v>
      </c>
      <c r="S445">
        <f t="shared" si="149"/>
        <v>30</v>
      </c>
      <c r="T445" t="str">
        <f t="shared" ca="1" si="150"/>
        <v>cu</v>
      </c>
      <c r="U445" t="str">
        <f t="shared" si="151"/>
        <v>GO</v>
      </c>
      <c r="V445">
        <f t="shared" si="152"/>
        <v>5000</v>
      </c>
      <c r="W44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5" t="str">
        <f t="shared" ca="1" si="146"/>
        <v>{"num":15,"diff":24,"tp1":"cu","vl1":"EN","cn1":30,"tp2":"cu","vl2":"GO","cn2":5000,"key":220}</v>
      </c>
      <c r="Y445">
        <f t="shared" ca="1" si="154"/>
        <v>94</v>
      </c>
      <c r="Z445">
        <f t="shared" ca="1" si="155"/>
        <v>4102</v>
      </c>
      <c r="AA445">
        <f t="shared" ca="1" si="156"/>
        <v>1</v>
      </c>
      <c r="AB44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</v>
      </c>
      <c r="AC445">
        <f t="shared" ca="1" si="158"/>
        <v>0</v>
      </c>
    </row>
    <row r="446" spans="1:29">
      <c r="A446">
        <f t="shared" si="164"/>
        <v>15</v>
      </c>
      <c r="B446" t="str">
        <f>VLOOKUP(A446,BossBattleTable!$A:$C,MATCH(BossBattleTable!$C$1,BossBattleTable!$A$1:$C$1,0),0)</f>
        <v>LowPolyMagmadar</v>
      </c>
      <c r="C446">
        <f t="shared" ca="1" si="144"/>
        <v>25</v>
      </c>
      <c r="D446">
        <f t="shared" si="162"/>
        <v>15</v>
      </c>
      <c r="E446">
        <f t="shared" ca="1" si="163"/>
        <v>25</v>
      </c>
      <c r="F446" t="str">
        <f t="shared" ca="1" si="159"/>
        <v>it</v>
      </c>
      <c r="G446" t="s">
        <v>412</v>
      </c>
      <c r="H446" t="s">
        <v>415</v>
      </c>
      <c r="I446">
        <v>1</v>
      </c>
      <c r="J446" t="str">
        <f t="shared" si="160"/>
        <v/>
      </c>
      <c r="K446" t="str">
        <f t="shared" ca="1" si="161"/>
        <v/>
      </c>
      <c r="O446">
        <v>456</v>
      </c>
      <c r="P446">
        <f t="shared" si="145"/>
        <v>456</v>
      </c>
      <c r="Q446" t="str">
        <f t="shared" ca="1" si="147"/>
        <v>it</v>
      </c>
      <c r="R446" t="str">
        <f t="shared" si="148"/>
        <v>Equip000001</v>
      </c>
      <c r="S446">
        <f t="shared" si="149"/>
        <v>1</v>
      </c>
      <c r="T446" t="str">
        <f t="shared" ca="1" si="150"/>
        <v/>
      </c>
      <c r="U446" t="str">
        <f t="shared" si="151"/>
        <v/>
      </c>
      <c r="V446" t="str">
        <f t="shared" si="152"/>
        <v/>
      </c>
      <c r="W44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6" t="str">
        <f t="shared" ca="1" si="146"/>
        <v>{"num":15,"diff":25,"tp1":"it","vl1":"Equip000001","cn1":1,"key":456}</v>
      </c>
      <c r="Y446">
        <f t="shared" ca="1" si="154"/>
        <v>69</v>
      </c>
      <c r="Z446">
        <f t="shared" ca="1" si="155"/>
        <v>4172</v>
      </c>
      <c r="AA446">
        <f t="shared" ca="1" si="156"/>
        <v>1</v>
      </c>
      <c r="AB44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</v>
      </c>
      <c r="AC446">
        <f t="shared" ca="1" si="158"/>
        <v>0</v>
      </c>
    </row>
    <row r="447" spans="1:29">
      <c r="A447">
        <f t="shared" si="164"/>
        <v>15</v>
      </c>
      <c r="B447" t="str">
        <f>VLOOKUP(A447,BossBattleTable!$A:$C,MATCH(BossBattleTable!$C$1,BossBattleTable!$A$1:$C$1,0),0)</f>
        <v>LowPolyMagmadar</v>
      </c>
      <c r="C447">
        <f t="shared" ca="1" si="144"/>
        <v>26</v>
      </c>
      <c r="D447">
        <f t="shared" si="162"/>
        <v>15</v>
      </c>
      <c r="E447">
        <f t="shared" ca="1" si="163"/>
        <v>26</v>
      </c>
      <c r="F447" t="str">
        <f t="shared" ca="1" si="159"/>
        <v>cu</v>
      </c>
      <c r="G447" t="s">
        <v>402</v>
      </c>
      <c r="H447" t="s">
        <v>108</v>
      </c>
      <c r="I447">
        <v>5</v>
      </c>
      <c r="J447" t="str">
        <f t="shared" si="160"/>
        <v/>
      </c>
      <c r="K447" t="str">
        <f t="shared" ca="1" si="161"/>
        <v/>
      </c>
      <c r="O447">
        <v>728</v>
      </c>
      <c r="P447">
        <f t="shared" si="145"/>
        <v>728</v>
      </c>
      <c r="Q447" t="str">
        <f t="shared" ca="1" si="147"/>
        <v>cu</v>
      </c>
      <c r="R447" t="str">
        <f t="shared" si="148"/>
        <v>DI</v>
      </c>
      <c r="S447">
        <f t="shared" si="149"/>
        <v>5</v>
      </c>
      <c r="T447" t="str">
        <f t="shared" ca="1" si="150"/>
        <v/>
      </c>
      <c r="U447" t="str">
        <f t="shared" si="151"/>
        <v/>
      </c>
      <c r="V447" t="str">
        <f t="shared" si="152"/>
        <v/>
      </c>
      <c r="W44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7" t="str">
        <f t="shared" ca="1" si="146"/>
        <v>{"num":15,"diff":26,"tp1":"cu","vl1":"DI","cn1":5,"key":728}</v>
      </c>
      <c r="Y447">
        <f t="shared" ca="1" si="154"/>
        <v>60</v>
      </c>
      <c r="Z447">
        <f t="shared" ca="1" si="155"/>
        <v>4233</v>
      </c>
      <c r="AA447">
        <f t="shared" ca="1" si="156"/>
        <v>1</v>
      </c>
      <c r="AB44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</v>
      </c>
      <c r="AC447">
        <f t="shared" ca="1" si="158"/>
        <v>0</v>
      </c>
    </row>
    <row r="448" spans="1:29">
      <c r="A448">
        <f t="shared" si="164"/>
        <v>15</v>
      </c>
      <c r="B448" t="str">
        <f>VLOOKUP(A448,BossBattleTable!$A:$C,MATCH(BossBattleTable!$C$1,BossBattleTable!$A$1:$C$1,0),0)</f>
        <v>LowPolyMagmadar</v>
      </c>
      <c r="C448">
        <f t="shared" ca="1" si="144"/>
        <v>27</v>
      </c>
      <c r="D448">
        <f t="shared" si="162"/>
        <v>15</v>
      </c>
      <c r="E448">
        <f t="shared" ca="1" si="163"/>
        <v>27</v>
      </c>
      <c r="F448" t="str">
        <f t="shared" ca="1" si="159"/>
        <v>it</v>
      </c>
      <c r="G448" t="s">
        <v>412</v>
      </c>
      <c r="H448" t="s">
        <v>416</v>
      </c>
      <c r="I448">
        <v>1</v>
      </c>
      <c r="J448" t="str">
        <f t="shared" si="160"/>
        <v/>
      </c>
      <c r="K448" t="str">
        <f t="shared" ca="1" si="161"/>
        <v>it</v>
      </c>
      <c r="L448" t="s">
        <v>412</v>
      </c>
      <c r="M448" t="s">
        <v>417</v>
      </c>
      <c r="N448">
        <v>1</v>
      </c>
      <c r="O448">
        <v>213</v>
      </c>
      <c r="P448">
        <f t="shared" si="145"/>
        <v>213</v>
      </c>
      <c r="Q448" t="str">
        <f t="shared" ca="1" si="147"/>
        <v>it</v>
      </c>
      <c r="R448" t="str">
        <f t="shared" si="148"/>
        <v>Equip001001</v>
      </c>
      <c r="S448">
        <f t="shared" si="149"/>
        <v>1</v>
      </c>
      <c r="T448" t="str">
        <f t="shared" ca="1" si="150"/>
        <v>it</v>
      </c>
      <c r="U448" t="str">
        <f t="shared" si="151"/>
        <v>Equip002001</v>
      </c>
      <c r="V448">
        <f t="shared" si="152"/>
        <v>1</v>
      </c>
      <c r="W44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8" t="str">
        <f t="shared" ca="1" si="146"/>
        <v>{"num":15,"diff":27,"tp1":"it","vl1":"Equip001001","cn1":1,"tp2":"it","vl2":"Equip002001","cn2":1,"key":213}</v>
      </c>
      <c r="Y448">
        <f t="shared" ca="1" si="154"/>
        <v>108</v>
      </c>
      <c r="Z448">
        <f t="shared" ca="1" si="155"/>
        <v>4342</v>
      </c>
      <c r="AA448">
        <f t="shared" ca="1" si="156"/>
        <v>1</v>
      </c>
      <c r="AB44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</v>
      </c>
      <c r="AC448">
        <f t="shared" ca="1" si="158"/>
        <v>0</v>
      </c>
    </row>
    <row r="449" spans="1:29">
      <c r="A449">
        <f t="shared" si="164"/>
        <v>15</v>
      </c>
      <c r="B449" t="str">
        <f>VLOOKUP(A449,BossBattleTable!$A:$C,MATCH(BossBattleTable!$C$1,BossBattleTable!$A$1:$C$1,0),0)</f>
        <v>LowPolyMagmadar</v>
      </c>
      <c r="C449">
        <f t="shared" ca="1" si="144"/>
        <v>28</v>
      </c>
      <c r="D449">
        <f t="shared" si="162"/>
        <v>15</v>
      </c>
      <c r="E449">
        <f t="shared" ca="1" si="163"/>
        <v>28</v>
      </c>
      <c r="F449" t="str">
        <f t="shared" ca="1" si="159"/>
        <v>cu</v>
      </c>
      <c r="G449" t="s">
        <v>402</v>
      </c>
      <c r="H449" t="s">
        <v>191</v>
      </c>
      <c r="I449">
        <v>30</v>
      </c>
      <c r="J449" t="str">
        <f t="shared" si="160"/>
        <v>에너지너무많음</v>
      </c>
      <c r="K449" t="str">
        <f t="shared" ca="1" si="161"/>
        <v>cu</v>
      </c>
      <c r="L449" t="s">
        <v>402</v>
      </c>
      <c r="M449" t="s">
        <v>375</v>
      </c>
      <c r="N449">
        <v>5000</v>
      </c>
      <c r="O449">
        <v>889</v>
      </c>
      <c r="P449">
        <f t="shared" si="145"/>
        <v>889</v>
      </c>
      <c r="Q449" t="str">
        <f t="shared" ca="1" si="147"/>
        <v>cu</v>
      </c>
      <c r="R449" t="str">
        <f t="shared" si="148"/>
        <v>EN</v>
      </c>
      <c r="S449">
        <f t="shared" si="149"/>
        <v>30</v>
      </c>
      <c r="T449" t="str">
        <f t="shared" ca="1" si="150"/>
        <v>cu</v>
      </c>
      <c r="U449" t="str">
        <f t="shared" si="151"/>
        <v>GO</v>
      </c>
      <c r="V449">
        <f t="shared" si="152"/>
        <v>5000</v>
      </c>
      <c r="W44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9" t="str">
        <f t="shared" ca="1" si="146"/>
        <v>{"num":15,"diff":28,"tp1":"cu","vl1":"EN","cn1":30,"tp2":"cu","vl2":"GO","cn2":5000,"key":889}</v>
      </c>
      <c r="Y449">
        <f t="shared" ca="1" si="154"/>
        <v>94</v>
      </c>
      <c r="Z449">
        <f t="shared" ca="1" si="155"/>
        <v>4437</v>
      </c>
      <c r="AA449">
        <f t="shared" ca="1" si="156"/>
        <v>1</v>
      </c>
      <c r="AB44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</v>
      </c>
      <c r="AC449">
        <f t="shared" ca="1" si="158"/>
        <v>0</v>
      </c>
    </row>
    <row r="450" spans="1:29">
      <c r="A450">
        <f t="shared" si="164"/>
        <v>15</v>
      </c>
      <c r="B450" t="str">
        <f>VLOOKUP(A450,BossBattleTable!$A:$C,MATCH(BossBattleTable!$C$1,BossBattleTable!$A$1:$C$1,0),0)</f>
        <v>LowPolyMagmadar</v>
      </c>
      <c r="C450">
        <f t="shared" ref="C450:C513" ca="1" si="165">IF(A450&lt;&gt;OFFSET(A450,-1,0),1,OFFSET(C450,-1,0)+1)</f>
        <v>29</v>
      </c>
      <c r="D450">
        <f t="shared" si="162"/>
        <v>15</v>
      </c>
      <c r="E450">
        <f t="shared" ca="1" si="163"/>
        <v>29</v>
      </c>
      <c r="F450" t="str">
        <f t="shared" ca="1" si="159"/>
        <v>it</v>
      </c>
      <c r="G450" t="s">
        <v>412</v>
      </c>
      <c r="H450" t="s">
        <v>415</v>
      </c>
      <c r="I450">
        <v>1</v>
      </c>
      <c r="J450" t="str">
        <f t="shared" si="160"/>
        <v/>
      </c>
      <c r="K450" t="str">
        <f t="shared" ca="1" si="161"/>
        <v/>
      </c>
      <c r="O450">
        <v>672</v>
      </c>
      <c r="P450">
        <f t="shared" si="145"/>
        <v>672</v>
      </c>
      <c r="Q450" t="str">
        <f t="shared" ca="1" si="147"/>
        <v>it</v>
      </c>
      <c r="R450" t="str">
        <f t="shared" si="148"/>
        <v>Equip000001</v>
      </c>
      <c r="S450">
        <f t="shared" si="149"/>
        <v>1</v>
      </c>
      <c r="T450" t="str">
        <f t="shared" ca="1" si="150"/>
        <v/>
      </c>
      <c r="U450" t="str">
        <f t="shared" si="151"/>
        <v/>
      </c>
      <c r="V450" t="str">
        <f t="shared" si="152"/>
        <v/>
      </c>
      <c r="W45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0" t="str">
        <f t="shared" ca="1" si="146"/>
        <v>{"num":15,"diff":29,"tp1":"it","vl1":"Equip000001","cn1":1,"key":672}</v>
      </c>
      <c r="Y450">
        <f t="shared" ca="1" si="154"/>
        <v>69</v>
      </c>
      <c r="Z450">
        <f t="shared" ca="1" si="155"/>
        <v>4507</v>
      </c>
      <c r="AA450">
        <f t="shared" ca="1" si="156"/>
        <v>1</v>
      </c>
      <c r="AB45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</v>
      </c>
      <c r="AC450">
        <f t="shared" ca="1" si="158"/>
        <v>0</v>
      </c>
    </row>
    <row r="451" spans="1:29">
      <c r="A451">
        <f t="shared" si="164"/>
        <v>15</v>
      </c>
      <c r="B451" t="str">
        <f>VLOOKUP(A451,BossBattleTable!$A:$C,MATCH(BossBattleTable!$C$1,BossBattleTable!$A$1:$C$1,0),0)</f>
        <v>LowPolyMagmadar</v>
      </c>
      <c r="C451">
        <f t="shared" ca="1" si="165"/>
        <v>30</v>
      </c>
      <c r="D451">
        <f t="shared" si="162"/>
        <v>15</v>
      </c>
      <c r="E451">
        <f t="shared" ca="1" si="163"/>
        <v>30</v>
      </c>
      <c r="F451" t="str">
        <f t="shared" ca="1" si="159"/>
        <v>cu</v>
      </c>
      <c r="G451" t="s">
        <v>402</v>
      </c>
      <c r="H451" t="s">
        <v>108</v>
      </c>
      <c r="I451">
        <v>5</v>
      </c>
      <c r="J451" t="str">
        <f t="shared" si="160"/>
        <v/>
      </c>
      <c r="K451" t="str">
        <f t="shared" ca="1" si="161"/>
        <v/>
      </c>
      <c r="O451">
        <v>375</v>
      </c>
      <c r="P451">
        <f t="shared" ref="P451:P514" si="166">O451</f>
        <v>375</v>
      </c>
      <c r="Q451" t="str">
        <f t="shared" ca="1" si="147"/>
        <v>cu</v>
      </c>
      <c r="R451" t="str">
        <f t="shared" si="148"/>
        <v>DI</v>
      </c>
      <c r="S451">
        <f t="shared" si="149"/>
        <v>5</v>
      </c>
      <c r="T451" t="str">
        <f t="shared" ca="1" si="150"/>
        <v/>
      </c>
      <c r="U451" t="str">
        <f t="shared" si="151"/>
        <v/>
      </c>
      <c r="V451" t="str">
        <f t="shared" si="152"/>
        <v/>
      </c>
      <c r="W45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1" t="str">
        <f t="shared" ref="X451:X514" ca="1" si="167">"{"""&amp;D$1&amp;""":"&amp;D451
&amp;","""&amp;E$1&amp;""":"&amp;E451
&amp;","""&amp;F$1&amp;""":"""&amp;F451&amp;""""
&amp;","""&amp;H$1&amp;""":"""&amp;H451&amp;""""
&amp;","""&amp;I$1&amp;""":"&amp;I451
&amp;IF(LEN(K451)=0,"",","""&amp;K$1&amp;""":"""&amp;K451&amp;"""")
&amp;IF(LEN(M451)=0,"",","""&amp;M$1&amp;""":"""&amp;M451&amp;"""")
&amp;IF(LEN(N451)=0,"",","""&amp;N$1&amp;""":"&amp;N451)
&amp;","""&amp;O$1&amp;""":"&amp;O451&amp;"}"</f>
        <v>{"num":15,"diff":30,"tp1":"cu","vl1":"DI","cn1":5,"key":375}</v>
      </c>
      <c r="Y451">
        <f t="shared" ca="1" si="154"/>
        <v>60</v>
      </c>
      <c r="Z451">
        <f t="shared" ca="1" si="155"/>
        <v>4568</v>
      </c>
      <c r="AA451">
        <f t="shared" ca="1" si="156"/>
        <v>1</v>
      </c>
      <c r="AB45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</v>
      </c>
      <c r="AC451">
        <f t="shared" ca="1" si="158"/>
        <v>0</v>
      </c>
    </row>
    <row r="452" spans="1:29">
      <c r="A452">
        <f t="shared" si="164"/>
        <v>16</v>
      </c>
      <c r="B452" t="str">
        <f>VLOOKUP(A452,BossBattleTable!$A:$C,MATCH(BossBattleTable!$C$1,BossBattleTable!$A$1:$C$1,0),0)</f>
        <v>DragonTerrorBringer_Red</v>
      </c>
      <c r="C452">
        <f t="shared" ca="1" si="165"/>
        <v>1</v>
      </c>
      <c r="D452">
        <f t="shared" si="162"/>
        <v>16</v>
      </c>
      <c r="E452">
        <f t="shared" ca="1" si="163"/>
        <v>1</v>
      </c>
      <c r="F452" t="str">
        <f t="shared" ca="1" si="159"/>
        <v>it</v>
      </c>
      <c r="G452" t="s">
        <v>412</v>
      </c>
      <c r="H452" t="s">
        <v>416</v>
      </c>
      <c r="I452">
        <v>1</v>
      </c>
      <c r="J452" t="str">
        <f t="shared" si="160"/>
        <v/>
      </c>
      <c r="K452" t="str">
        <f t="shared" ca="1" si="161"/>
        <v>it</v>
      </c>
      <c r="L452" t="s">
        <v>412</v>
      </c>
      <c r="M452" t="s">
        <v>417</v>
      </c>
      <c r="N452">
        <v>1</v>
      </c>
      <c r="O452">
        <v>741</v>
      </c>
      <c r="P452">
        <f t="shared" si="166"/>
        <v>741</v>
      </c>
      <c r="Q452" t="str">
        <f t="shared" ref="Q452:Q515" ca="1" si="168">IF(LEN(F452)=0,"",F452)</f>
        <v>it</v>
      </c>
      <c r="R452" t="str">
        <f t="shared" ref="R452:R515" si="169">IF(LEN(H452)=0,"",H452)</f>
        <v>Equip001001</v>
      </c>
      <c r="S452">
        <f t="shared" ref="S452:S515" si="170">IF(LEN(I452)=0,"",I452)</f>
        <v>1</v>
      </c>
      <c r="T452" t="str">
        <f t="shared" ref="T452:T515" ca="1" si="171">IF(LEN(K452)=0,"",K452)</f>
        <v>it</v>
      </c>
      <c r="U452" t="str">
        <f t="shared" ref="U452:U515" si="172">IF(LEN(M452)=0,"",M452)</f>
        <v>Equip002001</v>
      </c>
      <c r="V452">
        <f t="shared" ref="V452:V515" si="173">IF(LEN(N452)=0,"",N452)</f>
        <v>1</v>
      </c>
      <c r="W452" t="str">
        <f t="shared" ref="W452:W515" ca="1" si="174">IF(ROW()=2,X452,OFFSET(W452,-1,0)&amp;IF(LEN(X452)=0,"",","&amp;X452))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2" t="str">
        <f t="shared" ca="1" si="167"/>
        <v>{"num":16,"diff":1,"tp1":"it","vl1":"Equip001001","cn1":1,"tp2":"it","vl2":"Equip002001","cn2":1,"key":741}</v>
      </c>
      <c r="Y452">
        <f t="shared" ref="Y452:Y515" ca="1" si="175">LEN(X452)</f>
        <v>107</v>
      </c>
      <c r="Z452">
        <f t="shared" ref="Z452:Z515" ca="1" si="176">IF(ROW()=2,Y452,
IF(OFFSET(Z452,-1,0)+Y452+1&gt;32767,Y452+1,OFFSET(Z452,-1,0)+Y452+1))</f>
        <v>4676</v>
      </c>
      <c r="AA452">
        <f t="shared" ref="AA452:AA515" ca="1" si="177">IF(ROW()=2,AC452,OFFSET(AA452,-1,0)+AC452)</f>
        <v>1</v>
      </c>
      <c r="AB452" t="str">
        <f t="shared" ref="AB452:AB515" ca="1" si="178">IF(ROW()=2,X452,
IF(OFFSET(Z452,-1,0)+Y452+1&gt;32767,","&amp;X452,OFFSET(AB452,-1,0)&amp;IF(LEN(X452)=0,"",","&amp;X452)))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</v>
      </c>
      <c r="AC452">
        <f t="shared" ref="AC452:AC515" ca="1" si="179">IF(Z452&gt;OFFSET(Z452,1,0),1,0)</f>
        <v>0</v>
      </c>
    </row>
    <row r="453" spans="1:29">
      <c r="A453">
        <f t="shared" si="164"/>
        <v>16</v>
      </c>
      <c r="B453" t="str">
        <f>VLOOKUP(A453,BossBattleTable!$A:$C,MATCH(BossBattleTable!$C$1,BossBattleTable!$A$1:$C$1,0),0)</f>
        <v>DragonTerrorBringer_Red</v>
      </c>
      <c r="C453">
        <f t="shared" ca="1" si="165"/>
        <v>2</v>
      </c>
      <c r="D453">
        <f t="shared" si="162"/>
        <v>16</v>
      </c>
      <c r="E453">
        <f t="shared" ca="1" si="163"/>
        <v>2</v>
      </c>
      <c r="F453" t="str">
        <f t="shared" ca="1" si="159"/>
        <v>cu</v>
      </c>
      <c r="G453" t="s">
        <v>402</v>
      </c>
      <c r="H453" t="s">
        <v>191</v>
      </c>
      <c r="I453">
        <v>30</v>
      </c>
      <c r="J453" t="str">
        <f t="shared" si="160"/>
        <v>에너지너무많음</v>
      </c>
      <c r="K453" t="str">
        <f t="shared" ca="1" si="161"/>
        <v>cu</v>
      </c>
      <c r="L453" t="s">
        <v>402</v>
      </c>
      <c r="M453" t="s">
        <v>375</v>
      </c>
      <c r="N453">
        <v>5000</v>
      </c>
      <c r="O453">
        <v>406</v>
      </c>
      <c r="P453">
        <f t="shared" si="166"/>
        <v>406</v>
      </c>
      <c r="Q453" t="str">
        <f t="shared" ca="1" si="168"/>
        <v>cu</v>
      </c>
      <c r="R453" t="str">
        <f t="shared" si="169"/>
        <v>EN</v>
      </c>
      <c r="S453">
        <f t="shared" si="170"/>
        <v>30</v>
      </c>
      <c r="T453" t="str">
        <f t="shared" ca="1" si="171"/>
        <v>cu</v>
      </c>
      <c r="U453" t="str">
        <f t="shared" si="172"/>
        <v>GO</v>
      </c>
      <c r="V453">
        <f t="shared" si="173"/>
        <v>5000</v>
      </c>
      <c r="W45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3" t="str">
        <f t="shared" ca="1" si="167"/>
        <v>{"num":16,"diff":2,"tp1":"cu","vl1":"EN","cn1":30,"tp2":"cu","vl2":"GO","cn2":5000,"key":406}</v>
      </c>
      <c r="Y453">
        <f t="shared" ca="1" si="175"/>
        <v>93</v>
      </c>
      <c r="Z453">
        <f t="shared" ca="1" si="176"/>
        <v>4770</v>
      </c>
      <c r="AA453">
        <f t="shared" ca="1" si="177"/>
        <v>1</v>
      </c>
      <c r="AB45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</v>
      </c>
      <c r="AC453">
        <f t="shared" ca="1" si="179"/>
        <v>0</v>
      </c>
    </row>
    <row r="454" spans="1:29">
      <c r="A454">
        <f t="shared" si="164"/>
        <v>16</v>
      </c>
      <c r="B454" t="str">
        <f>VLOOKUP(A454,BossBattleTable!$A:$C,MATCH(BossBattleTable!$C$1,BossBattleTable!$A$1:$C$1,0),0)</f>
        <v>DragonTerrorBringer_Red</v>
      </c>
      <c r="C454">
        <f t="shared" ca="1" si="165"/>
        <v>3</v>
      </c>
      <c r="D454">
        <f t="shared" si="162"/>
        <v>16</v>
      </c>
      <c r="E454">
        <f t="shared" ca="1" si="163"/>
        <v>3</v>
      </c>
      <c r="F454" t="str">
        <f t="shared" ref="F454:F517" ca="1" si="180">IF(ISBLANK(G454),"",
VLOOKUP(G454,OFFSET(INDIRECT("$A:$B"),0,MATCH(G$1&amp;"_Verify",INDIRECT("$1:$1"),0)-1),2,0)
)</f>
        <v>it</v>
      </c>
      <c r="G454" t="s">
        <v>412</v>
      </c>
      <c r="H454" t="s">
        <v>415</v>
      </c>
      <c r="I454">
        <v>1</v>
      </c>
      <c r="J454" t="str">
        <f t="shared" ref="J454:J517" si="181">IF(G454="장비1상자",
  IF(OR(H454&gt;3,I454&gt;5),"장비이상",""),
IF(H454="GO",
  IF(I454&lt;100,"골드이상",""),
IF(H454="EN",
  IF(I454&gt;29,"에너지너무많음",
  IF(I454&gt;9,"에너지다소많음","")),"")))</f>
        <v/>
      </c>
      <c r="K454" t="str">
        <f t="shared" ref="K454:K517" ca="1" si="182">IF(ISBLANK(L454),"",
VLOOKUP(L454,OFFSET(INDIRECT("$A:$B"),0,MATCH(L$1&amp;"_Verify",INDIRECT("$1:$1"),0)-1),2,0)
)</f>
        <v/>
      </c>
      <c r="O454">
        <v>589</v>
      </c>
      <c r="P454">
        <f t="shared" si="166"/>
        <v>589</v>
      </c>
      <c r="Q454" t="str">
        <f t="shared" ca="1" si="168"/>
        <v>it</v>
      </c>
      <c r="R454" t="str">
        <f t="shared" si="169"/>
        <v>Equip000001</v>
      </c>
      <c r="S454">
        <f t="shared" si="170"/>
        <v>1</v>
      </c>
      <c r="T454" t="str">
        <f t="shared" ca="1" si="171"/>
        <v/>
      </c>
      <c r="U454" t="str">
        <f t="shared" si="172"/>
        <v/>
      </c>
      <c r="V454" t="str">
        <f t="shared" si="173"/>
        <v/>
      </c>
      <c r="W45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4" t="str">
        <f t="shared" ca="1" si="167"/>
        <v>{"num":16,"diff":3,"tp1":"it","vl1":"Equip000001","cn1":1,"key":589}</v>
      </c>
      <c r="Y454">
        <f t="shared" ca="1" si="175"/>
        <v>68</v>
      </c>
      <c r="Z454">
        <f t="shared" ca="1" si="176"/>
        <v>4839</v>
      </c>
      <c r="AA454">
        <f t="shared" ca="1" si="177"/>
        <v>1</v>
      </c>
      <c r="AB45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</v>
      </c>
      <c r="AC454">
        <f t="shared" ca="1" si="179"/>
        <v>0</v>
      </c>
    </row>
    <row r="455" spans="1:29">
      <c r="A455">
        <f t="shared" si="164"/>
        <v>16</v>
      </c>
      <c r="B455" t="str">
        <f>VLOOKUP(A455,BossBattleTable!$A:$C,MATCH(BossBattleTable!$C$1,BossBattleTable!$A$1:$C$1,0),0)</f>
        <v>DragonTerrorBringer_Red</v>
      </c>
      <c r="C455">
        <f t="shared" ca="1" si="165"/>
        <v>4</v>
      </c>
      <c r="D455">
        <f t="shared" si="162"/>
        <v>16</v>
      </c>
      <c r="E455">
        <f t="shared" ca="1" si="163"/>
        <v>4</v>
      </c>
      <c r="F455" t="str">
        <f t="shared" ca="1" si="180"/>
        <v>cu</v>
      </c>
      <c r="G455" t="s">
        <v>402</v>
      </c>
      <c r="H455" t="s">
        <v>108</v>
      </c>
      <c r="I455">
        <v>5</v>
      </c>
      <c r="J455" t="str">
        <f t="shared" si="181"/>
        <v/>
      </c>
      <c r="K455" t="str">
        <f t="shared" ca="1" si="182"/>
        <v/>
      </c>
      <c r="O455">
        <v>992</v>
      </c>
      <c r="P455">
        <f t="shared" si="166"/>
        <v>992</v>
      </c>
      <c r="Q455" t="str">
        <f t="shared" ca="1" si="168"/>
        <v>cu</v>
      </c>
      <c r="R455" t="str">
        <f t="shared" si="169"/>
        <v>DI</v>
      </c>
      <c r="S455">
        <f t="shared" si="170"/>
        <v>5</v>
      </c>
      <c r="T455" t="str">
        <f t="shared" ca="1" si="171"/>
        <v/>
      </c>
      <c r="U455" t="str">
        <f t="shared" si="172"/>
        <v/>
      </c>
      <c r="V455" t="str">
        <f t="shared" si="173"/>
        <v/>
      </c>
      <c r="W45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5" t="str">
        <f t="shared" ca="1" si="167"/>
        <v>{"num":16,"diff":4,"tp1":"cu","vl1":"DI","cn1":5,"key":992}</v>
      </c>
      <c r="Y455">
        <f t="shared" ca="1" si="175"/>
        <v>59</v>
      </c>
      <c r="Z455">
        <f t="shared" ca="1" si="176"/>
        <v>4899</v>
      </c>
      <c r="AA455">
        <f t="shared" ca="1" si="177"/>
        <v>1</v>
      </c>
      <c r="AB45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</v>
      </c>
      <c r="AC455">
        <f t="shared" ca="1" si="179"/>
        <v>0</v>
      </c>
    </row>
    <row r="456" spans="1:29">
      <c r="A456">
        <f t="shared" si="164"/>
        <v>16</v>
      </c>
      <c r="B456" t="str">
        <f>VLOOKUP(A456,BossBattleTable!$A:$C,MATCH(BossBattleTable!$C$1,BossBattleTable!$A$1:$C$1,0),0)</f>
        <v>DragonTerrorBringer_Red</v>
      </c>
      <c r="C456">
        <f t="shared" ca="1" si="165"/>
        <v>5</v>
      </c>
      <c r="D456">
        <f t="shared" si="162"/>
        <v>16</v>
      </c>
      <c r="E456">
        <f t="shared" ca="1" si="163"/>
        <v>5</v>
      </c>
      <c r="F456" t="str">
        <f t="shared" ca="1" si="180"/>
        <v>it</v>
      </c>
      <c r="G456" t="s">
        <v>412</v>
      </c>
      <c r="H456" t="s">
        <v>416</v>
      </c>
      <c r="I456">
        <v>1</v>
      </c>
      <c r="J456" t="str">
        <f t="shared" si="181"/>
        <v/>
      </c>
      <c r="K456" t="str">
        <f t="shared" ca="1" si="182"/>
        <v>it</v>
      </c>
      <c r="L456" t="s">
        <v>412</v>
      </c>
      <c r="M456" t="s">
        <v>417</v>
      </c>
      <c r="N456">
        <v>1</v>
      </c>
      <c r="O456">
        <v>933</v>
      </c>
      <c r="P456">
        <f t="shared" si="166"/>
        <v>933</v>
      </c>
      <c r="Q456" t="str">
        <f t="shared" ca="1" si="168"/>
        <v>it</v>
      </c>
      <c r="R456" t="str">
        <f t="shared" si="169"/>
        <v>Equip001001</v>
      </c>
      <c r="S456">
        <f t="shared" si="170"/>
        <v>1</v>
      </c>
      <c r="T456" t="str">
        <f t="shared" ca="1" si="171"/>
        <v>it</v>
      </c>
      <c r="U456" t="str">
        <f t="shared" si="172"/>
        <v>Equip002001</v>
      </c>
      <c r="V456">
        <f t="shared" si="173"/>
        <v>1</v>
      </c>
      <c r="W45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6" t="str">
        <f t="shared" ca="1" si="167"/>
        <v>{"num":16,"diff":5,"tp1":"it","vl1":"Equip001001","cn1":1,"tp2":"it","vl2":"Equip002001","cn2":1,"key":933}</v>
      </c>
      <c r="Y456">
        <f t="shared" ca="1" si="175"/>
        <v>107</v>
      </c>
      <c r="Z456">
        <f t="shared" ca="1" si="176"/>
        <v>5007</v>
      </c>
      <c r="AA456">
        <f t="shared" ca="1" si="177"/>
        <v>1</v>
      </c>
      <c r="AB45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</v>
      </c>
      <c r="AC456">
        <f t="shared" ca="1" si="179"/>
        <v>0</v>
      </c>
    </row>
    <row r="457" spans="1:29">
      <c r="A457">
        <f t="shared" si="164"/>
        <v>16</v>
      </c>
      <c r="B457" t="str">
        <f>VLOOKUP(A457,BossBattleTable!$A:$C,MATCH(BossBattleTable!$C$1,BossBattleTable!$A$1:$C$1,0),0)</f>
        <v>DragonTerrorBringer_Red</v>
      </c>
      <c r="C457">
        <f t="shared" ca="1" si="165"/>
        <v>6</v>
      </c>
      <c r="D457">
        <f t="shared" si="162"/>
        <v>16</v>
      </c>
      <c r="E457">
        <f t="shared" ca="1" si="163"/>
        <v>6</v>
      </c>
      <c r="F457" t="str">
        <f t="shared" ca="1" si="180"/>
        <v>cu</v>
      </c>
      <c r="G457" t="s">
        <v>402</v>
      </c>
      <c r="H457" t="s">
        <v>191</v>
      </c>
      <c r="I457">
        <v>30</v>
      </c>
      <c r="J457" t="str">
        <f t="shared" si="181"/>
        <v>에너지너무많음</v>
      </c>
      <c r="K457" t="str">
        <f t="shared" ca="1" si="182"/>
        <v>cu</v>
      </c>
      <c r="L457" t="s">
        <v>402</v>
      </c>
      <c r="M457" t="s">
        <v>375</v>
      </c>
      <c r="N457">
        <v>5000</v>
      </c>
      <c r="O457">
        <v>685</v>
      </c>
      <c r="P457">
        <f t="shared" si="166"/>
        <v>685</v>
      </c>
      <c r="Q457" t="str">
        <f t="shared" ca="1" si="168"/>
        <v>cu</v>
      </c>
      <c r="R457" t="str">
        <f t="shared" si="169"/>
        <v>EN</v>
      </c>
      <c r="S457">
        <f t="shared" si="170"/>
        <v>30</v>
      </c>
      <c r="T457" t="str">
        <f t="shared" ca="1" si="171"/>
        <v>cu</v>
      </c>
      <c r="U457" t="str">
        <f t="shared" si="172"/>
        <v>GO</v>
      </c>
      <c r="V457">
        <f t="shared" si="173"/>
        <v>5000</v>
      </c>
      <c r="W45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7" t="str">
        <f t="shared" ca="1" si="167"/>
        <v>{"num":16,"diff":6,"tp1":"cu","vl1":"EN","cn1":30,"tp2":"cu","vl2":"GO","cn2":5000,"key":685}</v>
      </c>
      <c r="Y457">
        <f t="shared" ca="1" si="175"/>
        <v>93</v>
      </c>
      <c r="Z457">
        <f t="shared" ca="1" si="176"/>
        <v>5101</v>
      </c>
      <c r="AA457">
        <f t="shared" ca="1" si="177"/>
        <v>1</v>
      </c>
      <c r="AB45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</v>
      </c>
      <c r="AC457">
        <f t="shared" ca="1" si="179"/>
        <v>0</v>
      </c>
    </row>
    <row r="458" spans="1:29">
      <c r="A458">
        <f t="shared" si="164"/>
        <v>16</v>
      </c>
      <c r="B458" t="str">
        <f>VLOOKUP(A458,BossBattleTable!$A:$C,MATCH(BossBattleTable!$C$1,BossBattleTable!$A$1:$C$1,0),0)</f>
        <v>DragonTerrorBringer_Red</v>
      </c>
      <c r="C458">
        <f t="shared" ca="1" si="165"/>
        <v>7</v>
      </c>
      <c r="D458">
        <f t="shared" si="162"/>
        <v>16</v>
      </c>
      <c r="E458">
        <f t="shared" ca="1" si="163"/>
        <v>7</v>
      </c>
      <c r="F458" t="str">
        <f t="shared" ca="1" si="180"/>
        <v>it</v>
      </c>
      <c r="G458" t="s">
        <v>412</v>
      </c>
      <c r="H458" t="s">
        <v>415</v>
      </c>
      <c r="I458">
        <v>1</v>
      </c>
      <c r="J458" t="str">
        <f t="shared" si="181"/>
        <v/>
      </c>
      <c r="K458" t="str">
        <f t="shared" ca="1" si="182"/>
        <v/>
      </c>
      <c r="O458">
        <v>636</v>
      </c>
      <c r="P458">
        <f t="shared" si="166"/>
        <v>636</v>
      </c>
      <c r="Q458" t="str">
        <f t="shared" ca="1" si="168"/>
        <v>it</v>
      </c>
      <c r="R458" t="str">
        <f t="shared" si="169"/>
        <v>Equip000001</v>
      </c>
      <c r="S458">
        <f t="shared" si="170"/>
        <v>1</v>
      </c>
      <c r="T458" t="str">
        <f t="shared" ca="1" si="171"/>
        <v/>
      </c>
      <c r="U458" t="str">
        <f t="shared" si="172"/>
        <v/>
      </c>
      <c r="V458" t="str">
        <f t="shared" si="173"/>
        <v/>
      </c>
      <c r="W45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8" t="str">
        <f t="shared" ca="1" si="167"/>
        <v>{"num":16,"diff":7,"tp1":"it","vl1":"Equip000001","cn1":1,"key":636}</v>
      </c>
      <c r="Y458">
        <f t="shared" ca="1" si="175"/>
        <v>68</v>
      </c>
      <c r="Z458">
        <f t="shared" ca="1" si="176"/>
        <v>5170</v>
      </c>
      <c r="AA458">
        <f t="shared" ca="1" si="177"/>
        <v>1</v>
      </c>
      <c r="AB45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</v>
      </c>
      <c r="AC458">
        <f t="shared" ca="1" si="179"/>
        <v>0</v>
      </c>
    </row>
    <row r="459" spans="1:29">
      <c r="A459">
        <f t="shared" si="164"/>
        <v>16</v>
      </c>
      <c r="B459" t="str">
        <f>VLOOKUP(A459,BossBattleTable!$A:$C,MATCH(BossBattleTable!$C$1,BossBattleTable!$A$1:$C$1,0),0)</f>
        <v>DragonTerrorBringer_Red</v>
      </c>
      <c r="C459">
        <f t="shared" ca="1" si="165"/>
        <v>8</v>
      </c>
      <c r="D459">
        <f t="shared" si="162"/>
        <v>16</v>
      </c>
      <c r="E459">
        <f t="shared" ca="1" si="163"/>
        <v>8</v>
      </c>
      <c r="F459" t="str">
        <f t="shared" ca="1" si="180"/>
        <v>cu</v>
      </c>
      <c r="G459" t="s">
        <v>402</v>
      </c>
      <c r="H459" t="s">
        <v>108</v>
      </c>
      <c r="I459">
        <v>5</v>
      </c>
      <c r="J459" t="str">
        <f t="shared" si="181"/>
        <v/>
      </c>
      <c r="K459" t="str">
        <f t="shared" ca="1" si="182"/>
        <v/>
      </c>
      <c r="O459">
        <v>674</v>
      </c>
      <c r="P459">
        <f t="shared" si="166"/>
        <v>674</v>
      </c>
      <c r="Q459" t="str">
        <f t="shared" ca="1" si="168"/>
        <v>cu</v>
      </c>
      <c r="R459" t="str">
        <f t="shared" si="169"/>
        <v>DI</v>
      </c>
      <c r="S459">
        <f t="shared" si="170"/>
        <v>5</v>
      </c>
      <c r="T459" t="str">
        <f t="shared" ca="1" si="171"/>
        <v/>
      </c>
      <c r="U459" t="str">
        <f t="shared" si="172"/>
        <v/>
      </c>
      <c r="V459" t="str">
        <f t="shared" si="173"/>
        <v/>
      </c>
      <c r="W45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9" t="str">
        <f t="shared" ca="1" si="167"/>
        <v>{"num":16,"diff":8,"tp1":"cu","vl1":"DI","cn1":5,"key":674}</v>
      </c>
      <c r="Y459">
        <f t="shared" ca="1" si="175"/>
        <v>59</v>
      </c>
      <c r="Z459">
        <f t="shared" ca="1" si="176"/>
        <v>5230</v>
      </c>
      <c r="AA459">
        <f t="shared" ca="1" si="177"/>
        <v>1</v>
      </c>
      <c r="AB45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</v>
      </c>
      <c r="AC459">
        <f t="shared" ca="1" si="179"/>
        <v>0</v>
      </c>
    </row>
    <row r="460" spans="1:29">
      <c r="A460">
        <f t="shared" si="164"/>
        <v>16</v>
      </c>
      <c r="B460" t="str">
        <f>VLOOKUP(A460,BossBattleTable!$A:$C,MATCH(BossBattleTable!$C$1,BossBattleTable!$A$1:$C$1,0),0)</f>
        <v>DragonTerrorBringer_Red</v>
      </c>
      <c r="C460">
        <f t="shared" ca="1" si="165"/>
        <v>9</v>
      </c>
      <c r="D460">
        <f t="shared" si="162"/>
        <v>16</v>
      </c>
      <c r="E460">
        <f t="shared" ca="1" si="163"/>
        <v>9</v>
      </c>
      <c r="F460" t="str">
        <f t="shared" ca="1" si="180"/>
        <v>it</v>
      </c>
      <c r="G460" t="s">
        <v>412</v>
      </c>
      <c r="H460" t="s">
        <v>416</v>
      </c>
      <c r="I460">
        <v>1</v>
      </c>
      <c r="J460" t="str">
        <f t="shared" si="181"/>
        <v/>
      </c>
      <c r="K460" t="str">
        <f t="shared" ca="1" si="182"/>
        <v>it</v>
      </c>
      <c r="L460" t="s">
        <v>412</v>
      </c>
      <c r="M460" t="s">
        <v>417</v>
      </c>
      <c r="N460">
        <v>1</v>
      </c>
      <c r="O460">
        <v>532</v>
      </c>
      <c r="P460">
        <f t="shared" si="166"/>
        <v>532</v>
      </c>
      <c r="Q460" t="str">
        <f t="shared" ca="1" si="168"/>
        <v>it</v>
      </c>
      <c r="R460" t="str">
        <f t="shared" si="169"/>
        <v>Equip001001</v>
      </c>
      <c r="S460">
        <f t="shared" si="170"/>
        <v>1</v>
      </c>
      <c r="T460" t="str">
        <f t="shared" ca="1" si="171"/>
        <v>it</v>
      </c>
      <c r="U460" t="str">
        <f t="shared" si="172"/>
        <v>Equip002001</v>
      </c>
      <c r="V460">
        <f t="shared" si="173"/>
        <v>1</v>
      </c>
      <c r="W46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0" t="str">
        <f t="shared" ca="1" si="167"/>
        <v>{"num":16,"diff":9,"tp1":"it","vl1":"Equip001001","cn1":1,"tp2":"it","vl2":"Equip002001","cn2":1,"key":532}</v>
      </c>
      <c r="Y460">
        <f t="shared" ca="1" si="175"/>
        <v>107</v>
      </c>
      <c r="Z460">
        <f t="shared" ca="1" si="176"/>
        <v>5338</v>
      </c>
      <c r="AA460">
        <f t="shared" ca="1" si="177"/>
        <v>1</v>
      </c>
      <c r="AB46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</v>
      </c>
      <c r="AC460">
        <f t="shared" ca="1" si="179"/>
        <v>0</v>
      </c>
    </row>
    <row r="461" spans="1:29">
      <c r="A461">
        <f t="shared" si="164"/>
        <v>16</v>
      </c>
      <c r="B461" t="str">
        <f>VLOOKUP(A461,BossBattleTable!$A:$C,MATCH(BossBattleTable!$C$1,BossBattleTable!$A$1:$C$1,0),0)</f>
        <v>DragonTerrorBringer_Red</v>
      </c>
      <c r="C461">
        <f t="shared" ca="1" si="165"/>
        <v>10</v>
      </c>
      <c r="D461">
        <f t="shared" si="162"/>
        <v>16</v>
      </c>
      <c r="E461">
        <f t="shared" ca="1" si="163"/>
        <v>10</v>
      </c>
      <c r="F461" t="str">
        <f t="shared" ca="1" si="180"/>
        <v>cu</v>
      </c>
      <c r="G461" t="s">
        <v>402</v>
      </c>
      <c r="H461" t="s">
        <v>191</v>
      </c>
      <c r="I461">
        <v>30</v>
      </c>
      <c r="J461" t="str">
        <f t="shared" si="181"/>
        <v>에너지너무많음</v>
      </c>
      <c r="K461" t="str">
        <f t="shared" ca="1" si="182"/>
        <v>cu</v>
      </c>
      <c r="L461" t="s">
        <v>402</v>
      </c>
      <c r="M461" t="s">
        <v>375</v>
      </c>
      <c r="N461">
        <v>5000</v>
      </c>
      <c r="O461">
        <v>204</v>
      </c>
      <c r="P461">
        <f t="shared" si="166"/>
        <v>204</v>
      </c>
      <c r="Q461" t="str">
        <f t="shared" ca="1" si="168"/>
        <v>cu</v>
      </c>
      <c r="R461" t="str">
        <f t="shared" si="169"/>
        <v>EN</v>
      </c>
      <c r="S461">
        <f t="shared" si="170"/>
        <v>30</v>
      </c>
      <c r="T461" t="str">
        <f t="shared" ca="1" si="171"/>
        <v>cu</v>
      </c>
      <c r="U461" t="str">
        <f t="shared" si="172"/>
        <v>GO</v>
      </c>
      <c r="V461">
        <f t="shared" si="173"/>
        <v>5000</v>
      </c>
      <c r="W46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1" t="str">
        <f t="shared" ca="1" si="167"/>
        <v>{"num":16,"diff":10,"tp1":"cu","vl1":"EN","cn1":30,"tp2":"cu","vl2":"GO","cn2":5000,"key":204}</v>
      </c>
      <c r="Y461">
        <f t="shared" ca="1" si="175"/>
        <v>94</v>
      </c>
      <c r="Z461">
        <f t="shared" ca="1" si="176"/>
        <v>5433</v>
      </c>
      <c r="AA461">
        <f t="shared" ca="1" si="177"/>
        <v>1</v>
      </c>
      <c r="AB46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</v>
      </c>
      <c r="AC461">
        <f t="shared" ca="1" si="179"/>
        <v>0</v>
      </c>
    </row>
    <row r="462" spans="1:29">
      <c r="A462">
        <f t="shared" si="164"/>
        <v>16</v>
      </c>
      <c r="B462" t="str">
        <f>VLOOKUP(A462,BossBattleTable!$A:$C,MATCH(BossBattleTable!$C$1,BossBattleTable!$A$1:$C$1,0),0)</f>
        <v>DragonTerrorBringer_Red</v>
      </c>
      <c r="C462">
        <f t="shared" ca="1" si="165"/>
        <v>11</v>
      </c>
      <c r="D462">
        <f t="shared" si="162"/>
        <v>16</v>
      </c>
      <c r="E462">
        <f t="shared" ca="1" si="163"/>
        <v>11</v>
      </c>
      <c r="F462" t="str">
        <f t="shared" ca="1" si="180"/>
        <v>it</v>
      </c>
      <c r="G462" t="s">
        <v>412</v>
      </c>
      <c r="H462" t="s">
        <v>415</v>
      </c>
      <c r="I462">
        <v>1</v>
      </c>
      <c r="J462" t="str">
        <f t="shared" si="181"/>
        <v/>
      </c>
      <c r="K462" t="str">
        <f t="shared" ca="1" si="182"/>
        <v/>
      </c>
      <c r="O462">
        <v>415</v>
      </c>
      <c r="P462">
        <f t="shared" si="166"/>
        <v>415</v>
      </c>
      <c r="Q462" t="str">
        <f t="shared" ca="1" si="168"/>
        <v>it</v>
      </c>
      <c r="R462" t="str">
        <f t="shared" si="169"/>
        <v>Equip000001</v>
      </c>
      <c r="S462">
        <f t="shared" si="170"/>
        <v>1</v>
      </c>
      <c r="T462" t="str">
        <f t="shared" ca="1" si="171"/>
        <v/>
      </c>
      <c r="U462" t="str">
        <f t="shared" si="172"/>
        <v/>
      </c>
      <c r="V462" t="str">
        <f t="shared" si="173"/>
        <v/>
      </c>
      <c r="W46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2" t="str">
        <f t="shared" ca="1" si="167"/>
        <v>{"num":16,"diff":11,"tp1":"it","vl1":"Equip000001","cn1":1,"key":415}</v>
      </c>
      <c r="Y462">
        <f t="shared" ca="1" si="175"/>
        <v>69</v>
      </c>
      <c r="Z462">
        <f t="shared" ca="1" si="176"/>
        <v>5503</v>
      </c>
      <c r="AA462">
        <f t="shared" ca="1" si="177"/>
        <v>1</v>
      </c>
      <c r="AB46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</v>
      </c>
      <c r="AC462">
        <f t="shared" ca="1" si="179"/>
        <v>0</v>
      </c>
    </row>
    <row r="463" spans="1:29">
      <c r="A463">
        <f t="shared" si="164"/>
        <v>16</v>
      </c>
      <c r="B463" t="str">
        <f>VLOOKUP(A463,BossBattleTable!$A:$C,MATCH(BossBattleTable!$C$1,BossBattleTable!$A$1:$C$1,0),0)</f>
        <v>DragonTerrorBringer_Red</v>
      </c>
      <c r="C463">
        <f t="shared" ca="1" si="165"/>
        <v>12</v>
      </c>
      <c r="D463">
        <f t="shared" si="162"/>
        <v>16</v>
      </c>
      <c r="E463">
        <f t="shared" ca="1" si="163"/>
        <v>12</v>
      </c>
      <c r="F463" t="str">
        <f t="shared" ca="1" si="180"/>
        <v>cu</v>
      </c>
      <c r="G463" t="s">
        <v>402</v>
      </c>
      <c r="H463" t="s">
        <v>108</v>
      </c>
      <c r="I463">
        <v>5</v>
      </c>
      <c r="J463" t="str">
        <f t="shared" si="181"/>
        <v/>
      </c>
      <c r="K463" t="str">
        <f t="shared" ca="1" si="182"/>
        <v/>
      </c>
      <c r="O463">
        <v>456</v>
      </c>
      <c r="P463">
        <f t="shared" si="166"/>
        <v>456</v>
      </c>
      <c r="Q463" t="str">
        <f t="shared" ca="1" si="168"/>
        <v>cu</v>
      </c>
      <c r="R463" t="str">
        <f t="shared" si="169"/>
        <v>DI</v>
      </c>
      <c r="S463">
        <f t="shared" si="170"/>
        <v>5</v>
      </c>
      <c r="T463" t="str">
        <f t="shared" ca="1" si="171"/>
        <v/>
      </c>
      <c r="U463" t="str">
        <f t="shared" si="172"/>
        <v/>
      </c>
      <c r="V463" t="str">
        <f t="shared" si="173"/>
        <v/>
      </c>
      <c r="W46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3" t="str">
        <f t="shared" ca="1" si="167"/>
        <v>{"num":16,"diff":12,"tp1":"cu","vl1":"DI","cn1":5,"key":456}</v>
      </c>
      <c r="Y463">
        <f t="shared" ca="1" si="175"/>
        <v>60</v>
      </c>
      <c r="Z463">
        <f t="shared" ca="1" si="176"/>
        <v>5564</v>
      </c>
      <c r="AA463">
        <f t="shared" ca="1" si="177"/>
        <v>1</v>
      </c>
      <c r="AB46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</v>
      </c>
      <c r="AC463">
        <f t="shared" ca="1" si="179"/>
        <v>0</v>
      </c>
    </row>
    <row r="464" spans="1:29">
      <c r="A464">
        <f t="shared" si="164"/>
        <v>16</v>
      </c>
      <c r="B464" t="str">
        <f>VLOOKUP(A464,BossBattleTable!$A:$C,MATCH(BossBattleTable!$C$1,BossBattleTable!$A$1:$C$1,0),0)</f>
        <v>DragonTerrorBringer_Red</v>
      </c>
      <c r="C464">
        <f t="shared" ca="1" si="165"/>
        <v>13</v>
      </c>
      <c r="D464">
        <f t="shared" si="162"/>
        <v>16</v>
      </c>
      <c r="E464">
        <f t="shared" ca="1" si="163"/>
        <v>13</v>
      </c>
      <c r="F464" t="str">
        <f t="shared" ca="1" si="180"/>
        <v>it</v>
      </c>
      <c r="G464" t="s">
        <v>412</v>
      </c>
      <c r="H464" t="s">
        <v>416</v>
      </c>
      <c r="I464">
        <v>1</v>
      </c>
      <c r="J464" t="str">
        <f t="shared" si="181"/>
        <v/>
      </c>
      <c r="K464" t="str">
        <f t="shared" ca="1" si="182"/>
        <v>it</v>
      </c>
      <c r="L464" t="s">
        <v>412</v>
      </c>
      <c r="M464" t="s">
        <v>417</v>
      </c>
      <c r="N464">
        <v>1</v>
      </c>
      <c r="O464">
        <v>630</v>
      </c>
      <c r="P464">
        <f t="shared" si="166"/>
        <v>630</v>
      </c>
      <c r="Q464" t="str">
        <f t="shared" ca="1" si="168"/>
        <v>it</v>
      </c>
      <c r="R464" t="str">
        <f t="shared" si="169"/>
        <v>Equip001001</v>
      </c>
      <c r="S464">
        <f t="shared" si="170"/>
        <v>1</v>
      </c>
      <c r="T464" t="str">
        <f t="shared" ca="1" si="171"/>
        <v>it</v>
      </c>
      <c r="U464" t="str">
        <f t="shared" si="172"/>
        <v>Equip002001</v>
      </c>
      <c r="V464">
        <f t="shared" si="173"/>
        <v>1</v>
      </c>
      <c r="W46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4" t="str">
        <f t="shared" ca="1" si="167"/>
        <v>{"num":16,"diff":13,"tp1":"it","vl1":"Equip001001","cn1":1,"tp2":"it","vl2":"Equip002001","cn2":1,"key":630}</v>
      </c>
      <c r="Y464">
        <f t="shared" ca="1" si="175"/>
        <v>108</v>
      </c>
      <c r="Z464">
        <f t="shared" ca="1" si="176"/>
        <v>5673</v>
      </c>
      <c r="AA464">
        <f t="shared" ca="1" si="177"/>
        <v>1</v>
      </c>
      <c r="AB46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</v>
      </c>
      <c r="AC464">
        <f t="shared" ca="1" si="179"/>
        <v>0</v>
      </c>
    </row>
    <row r="465" spans="1:29">
      <c r="A465">
        <f t="shared" si="164"/>
        <v>16</v>
      </c>
      <c r="B465" t="str">
        <f>VLOOKUP(A465,BossBattleTable!$A:$C,MATCH(BossBattleTable!$C$1,BossBattleTable!$A$1:$C$1,0),0)</f>
        <v>DragonTerrorBringer_Red</v>
      </c>
      <c r="C465">
        <f t="shared" ca="1" si="165"/>
        <v>14</v>
      </c>
      <c r="D465">
        <f t="shared" si="162"/>
        <v>16</v>
      </c>
      <c r="E465">
        <f t="shared" ca="1" si="163"/>
        <v>14</v>
      </c>
      <c r="F465" t="str">
        <f t="shared" ca="1" si="180"/>
        <v>cu</v>
      </c>
      <c r="G465" t="s">
        <v>402</v>
      </c>
      <c r="H465" t="s">
        <v>191</v>
      </c>
      <c r="I465">
        <v>30</v>
      </c>
      <c r="J465" t="str">
        <f t="shared" si="181"/>
        <v>에너지너무많음</v>
      </c>
      <c r="K465" t="str">
        <f t="shared" ca="1" si="182"/>
        <v>cu</v>
      </c>
      <c r="L465" t="s">
        <v>402</v>
      </c>
      <c r="M465" t="s">
        <v>375</v>
      </c>
      <c r="N465">
        <v>5000</v>
      </c>
      <c r="O465">
        <v>817</v>
      </c>
      <c r="P465">
        <f t="shared" si="166"/>
        <v>817</v>
      </c>
      <c r="Q465" t="str">
        <f t="shared" ca="1" si="168"/>
        <v>cu</v>
      </c>
      <c r="R465" t="str">
        <f t="shared" si="169"/>
        <v>EN</v>
      </c>
      <c r="S465">
        <f t="shared" si="170"/>
        <v>30</v>
      </c>
      <c r="T465" t="str">
        <f t="shared" ca="1" si="171"/>
        <v>cu</v>
      </c>
      <c r="U465" t="str">
        <f t="shared" si="172"/>
        <v>GO</v>
      </c>
      <c r="V465">
        <f t="shared" si="173"/>
        <v>5000</v>
      </c>
      <c r="W46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5" t="str">
        <f t="shared" ca="1" si="167"/>
        <v>{"num":16,"diff":14,"tp1":"cu","vl1":"EN","cn1":30,"tp2":"cu","vl2":"GO","cn2":5000,"key":817}</v>
      </c>
      <c r="Y465">
        <f t="shared" ca="1" si="175"/>
        <v>94</v>
      </c>
      <c r="Z465">
        <f t="shared" ca="1" si="176"/>
        <v>5768</v>
      </c>
      <c r="AA465">
        <f t="shared" ca="1" si="177"/>
        <v>1</v>
      </c>
      <c r="AB46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</v>
      </c>
      <c r="AC465">
        <f t="shared" ca="1" si="179"/>
        <v>0</v>
      </c>
    </row>
    <row r="466" spans="1:29">
      <c r="A466">
        <f t="shared" si="164"/>
        <v>16</v>
      </c>
      <c r="B466" t="str">
        <f>VLOOKUP(A466,BossBattleTable!$A:$C,MATCH(BossBattleTable!$C$1,BossBattleTable!$A$1:$C$1,0),0)</f>
        <v>DragonTerrorBringer_Red</v>
      </c>
      <c r="C466">
        <f t="shared" ca="1" si="165"/>
        <v>15</v>
      </c>
      <c r="D466">
        <f t="shared" si="162"/>
        <v>16</v>
      </c>
      <c r="E466">
        <f t="shared" ca="1" si="163"/>
        <v>15</v>
      </c>
      <c r="F466" t="str">
        <f t="shared" ca="1" si="180"/>
        <v>it</v>
      </c>
      <c r="G466" t="s">
        <v>412</v>
      </c>
      <c r="H466" t="s">
        <v>415</v>
      </c>
      <c r="I466">
        <v>1</v>
      </c>
      <c r="J466" t="str">
        <f t="shared" si="181"/>
        <v/>
      </c>
      <c r="K466" t="str">
        <f t="shared" ca="1" si="182"/>
        <v/>
      </c>
      <c r="O466">
        <v>292</v>
      </c>
      <c r="P466">
        <f t="shared" si="166"/>
        <v>292</v>
      </c>
      <c r="Q466" t="str">
        <f t="shared" ca="1" si="168"/>
        <v>it</v>
      </c>
      <c r="R466" t="str">
        <f t="shared" si="169"/>
        <v>Equip000001</v>
      </c>
      <c r="S466">
        <f t="shared" si="170"/>
        <v>1</v>
      </c>
      <c r="T466" t="str">
        <f t="shared" ca="1" si="171"/>
        <v/>
      </c>
      <c r="U466" t="str">
        <f t="shared" si="172"/>
        <v/>
      </c>
      <c r="V466" t="str">
        <f t="shared" si="173"/>
        <v/>
      </c>
      <c r="W46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6" t="str">
        <f t="shared" ca="1" si="167"/>
        <v>{"num":16,"diff":15,"tp1":"it","vl1":"Equip000001","cn1":1,"key":292}</v>
      </c>
      <c r="Y466">
        <f t="shared" ca="1" si="175"/>
        <v>69</v>
      </c>
      <c r="Z466">
        <f t="shared" ca="1" si="176"/>
        <v>5838</v>
      </c>
      <c r="AA466">
        <f t="shared" ca="1" si="177"/>
        <v>1</v>
      </c>
      <c r="AB46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</v>
      </c>
      <c r="AC466">
        <f t="shared" ca="1" si="179"/>
        <v>0</v>
      </c>
    </row>
    <row r="467" spans="1:29">
      <c r="A467">
        <f t="shared" si="164"/>
        <v>16</v>
      </c>
      <c r="B467" t="str">
        <f>VLOOKUP(A467,BossBattleTable!$A:$C,MATCH(BossBattleTable!$C$1,BossBattleTable!$A$1:$C$1,0),0)</f>
        <v>DragonTerrorBringer_Red</v>
      </c>
      <c r="C467">
        <f t="shared" ca="1" si="165"/>
        <v>16</v>
      </c>
      <c r="D467">
        <f t="shared" si="162"/>
        <v>16</v>
      </c>
      <c r="E467">
        <f t="shared" ca="1" si="163"/>
        <v>16</v>
      </c>
      <c r="F467" t="str">
        <f t="shared" ca="1" si="180"/>
        <v>cu</v>
      </c>
      <c r="G467" t="s">
        <v>402</v>
      </c>
      <c r="H467" t="s">
        <v>108</v>
      </c>
      <c r="I467">
        <v>5</v>
      </c>
      <c r="J467" t="str">
        <f t="shared" si="181"/>
        <v/>
      </c>
      <c r="K467" t="str">
        <f t="shared" ca="1" si="182"/>
        <v/>
      </c>
      <c r="O467">
        <v>528</v>
      </c>
      <c r="P467">
        <f t="shared" si="166"/>
        <v>528</v>
      </c>
      <c r="Q467" t="str">
        <f t="shared" ca="1" si="168"/>
        <v>cu</v>
      </c>
      <c r="R467" t="str">
        <f t="shared" si="169"/>
        <v>DI</v>
      </c>
      <c r="S467">
        <f t="shared" si="170"/>
        <v>5</v>
      </c>
      <c r="T467" t="str">
        <f t="shared" ca="1" si="171"/>
        <v/>
      </c>
      <c r="U467" t="str">
        <f t="shared" si="172"/>
        <v/>
      </c>
      <c r="V467" t="str">
        <f t="shared" si="173"/>
        <v/>
      </c>
      <c r="W46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7" t="str">
        <f t="shared" ca="1" si="167"/>
        <v>{"num":16,"diff":16,"tp1":"cu","vl1":"DI","cn1":5,"key":528}</v>
      </c>
      <c r="Y467">
        <f t="shared" ca="1" si="175"/>
        <v>60</v>
      </c>
      <c r="Z467">
        <f t="shared" ca="1" si="176"/>
        <v>5899</v>
      </c>
      <c r="AA467">
        <f t="shared" ca="1" si="177"/>
        <v>1</v>
      </c>
      <c r="AB46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</v>
      </c>
      <c r="AC467">
        <f t="shared" ca="1" si="179"/>
        <v>0</v>
      </c>
    </row>
    <row r="468" spans="1:29">
      <c r="A468">
        <f t="shared" si="164"/>
        <v>16</v>
      </c>
      <c r="B468" t="str">
        <f>VLOOKUP(A468,BossBattleTable!$A:$C,MATCH(BossBattleTable!$C$1,BossBattleTable!$A$1:$C$1,0),0)</f>
        <v>DragonTerrorBringer_Red</v>
      </c>
      <c r="C468">
        <f t="shared" ca="1" si="165"/>
        <v>17</v>
      </c>
      <c r="D468">
        <f t="shared" si="162"/>
        <v>16</v>
      </c>
      <c r="E468">
        <f t="shared" ca="1" si="163"/>
        <v>17</v>
      </c>
      <c r="F468" t="str">
        <f t="shared" ca="1" si="180"/>
        <v>it</v>
      </c>
      <c r="G468" t="s">
        <v>412</v>
      </c>
      <c r="H468" t="s">
        <v>416</v>
      </c>
      <c r="I468">
        <v>1</v>
      </c>
      <c r="J468" t="str">
        <f t="shared" si="181"/>
        <v/>
      </c>
      <c r="K468" t="str">
        <f t="shared" ca="1" si="182"/>
        <v>it</v>
      </c>
      <c r="L468" t="s">
        <v>412</v>
      </c>
      <c r="M468" t="s">
        <v>417</v>
      </c>
      <c r="N468">
        <v>1</v>
      </c>
      <c r="O468">
        <v>556</v>
      </c>
      <c r="P468">
        <f t="shared" si="166"/>
        <v>556</v>
      </c>
      <c r="Q468" t="str">
        <f t="shared" ca="1" si="168"/>
        <v>it</v>
      </c>
      <c r="R468" t="str">
        <f t="shared" si="169"/>
        <v>Equip001001</v>
      </c>
      <c r="S468">
        <f t="shared" si="170"/>
        <v>1</v>
      </c>
      <c r="T468" t="str">
        <f t="shared" ca="1" si="171"/>
        <v>it</v>
      </c>
      <c r="U468" t="str">
        <f t="shared" si="172"/>
        <v>Equip002001</v>
      </c>
      <c r="V468">
        <f t="shared" si="173"/>
        <v>1</v>
      </c>
      <c r="W46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8" t="str">
        <f t="shared" ca="1" si="167"/>
        <v>{"num":16,"diff":17,"tp1":"it","vl1":"Equip001001","cn1":1,"tp2":"it","vl2":"Equip002001","cn2":1,"key":556}</v>
      </c>
      <c r="Y468">
        <f t="shared" ca="1" si="175"/>
        <v>108</v>
      </c>
      <c r="Z468">
        <f t="shared" ca="1" si="176"/>
        <v>6008</v>
      </c>
      <c r="AA468">
        <f t="shared" ca="1" si="177"/>
        <v>1</v>
      </c>
      <c r="AB46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</v>
      </c>
      <c r="AC468">
        <f t="shared" ca="1" si="179"/>
        <v>0</v>
      </c>
    </row>
    <row r="469" spans="1:29">
      <c r="A469">
        <f t="shared" si="164"/>
        <v>16</v>
      </c>
      <c r="B469" t="str">
        <f>VLOOKUP(A469,BossBattleTable!$A:$C,MATCH(BossBattleTable!$C$1,BossBattleTable!$A$1:$C$1,0),0)</f>
        <v>DragonTerrorBringer_Red</v>
      </c>
      <c r="C469">
        <f t="shared" ca="1" si="165"/>
        <v>18</v>
      </c>
      <c r="D469">
        <f t="shared" si="162"/>
        <v>16</v>
      </c>
      <c r="E469">
        <f t="shared" ca="1" si="163"/>
        <v>18</v>
      </c>
      <c r="F469" t="str">
        <f t="shared" ca="1" si="180"/>
        <v>cu</v>
      </c>
      <c r="G469" t="s">
        <v>402</v>
      </c>
      <c r="H469" t="s">
        <v>191</v>
      </c>
      <c r="I469">
        <v>30</v>
      </c>
      <c r="J469" t="str">
        <f t="shared" si="181"/>
        <v>에너지너무많음</v>
      </c>
      <c r="K469" t="str">
        <f t="shared" ca="1" si="182"/>
        <v>cu</v>
      </c>
      <c r="L469" t="s">
        <v>402</v>
      </c>
      <c r="M469" t="s">
        <v>375</v>
      </c>
      <c r="N469">
        <v>5000</v>
      </c>
      <c r="O469">
        <v>990</v>
      </c>
      <c r="P469">
        <f t="shared" si="166"/>
        <v>990</v>
      </c>
      <c r="Q469" t="str">
        <f t="shared" ca="1" si="168"/>
        <v>cu</v>
      </c>
      <c r="R469" t="str">
        <f t="shared" si="169"/>
        <v>EN</v>
      </c>
      <c r="S469">
        <f t="shared" si="170"/>
        <v>30</v>
      </c>
      <c r="T469" t="str">
        <f t="shared" ca="1" si="171"/>
        <v>cu</v>
      </c>
      <c r="U469" t="str">
        <f t="shared" si="172"/>
        <v>GO</v>
      </c>
      <c r="V469">
        <f t="shared" si="173"/>
        <v>5000</v>
      </c>
      <c r="W46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9" t="str">
        <f t="shared" ca="1" si="167"/>
        <v>{"num":16,"diff":18,"tp1":"cu","vl1":"EN","cn1":30,"tp2":"cu","vl2":"GO","cn2":5000,"key":990}</v>
      </c>
      <c r="Y469">
        <f t="shared" ca="1" si="175"/>
        <v>94</v>
      </c>
      <c r="Z469">
        <f t="shared" ca="1" si="176"/>
        <v>6103</v>
      </c>
      <c r="AA469">
        <f t="shared" ca="1" si="177"/>
        <v>1</v>
      </c>
      <c r="AB46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</v>
      </c>
      <c r="AC469">
        <f t="shared" ca="1" si="179"/>
        <v>0</v>
      </c>
    </row>
    <row r="470" spans="1:29">
      <c r="A470">
        <f t="shared" si="164"/>
        <v>16</v>
      </c>
      <c r="B470" t="str">
        <f>VLOOKUP(A470,BossBattleTable!$A:$C,MATCH(BossBattleTable!$C$1,BossBattleTable!$A$1:$C$1,0),0)</f>
        <v>DragonTerrorBringer_Red</v>
      </c>
      <c r="C470">
        <f t="shared" ca="1" si="165"/>
        <v>19</v>
      </c>
      <c r="D470">
        <f t="shared" si="162"/>
        <v>16</v>
      </c>
      <c r="E470">
        <f t="shared" ca="1" si="163"/>
        <v>19</v>
      </c>
      <c r="F470" t="str">
        <f t="shared" ca="1" si="180"/>
        <v>it</v>
      </c>
      <c r="G470" t="s">
        <v>412</v>
      </c>
      <c r="H470" t="s">
        <v>415</v>
      </c>
      <c r="I470">
        <v>1</v>
      </c>
      <c r="J470" t="str">
        <f t="shared" si="181"/>
        <v/>
      </c>
      <c r="K470" t="str">
        <f t="shared" ca="1" si="182"/>
        <v/>
      </c>
      <c r="O470">
        <v>778</v>
      </c>
      <c r="P470">
        <f t="shared" si="166"/>
        <v>778</v>
      </c>
      <c r="Q470" t="str">
        <f t="shared" ca="1" si="168"/>
        <v>it</v>
      </c>
      <c r="R470" t="str">
        <f t="shared" si="169"/>
        <v>Equip000001</v>
      </c>
      <c r="S470">
        <f t="shared" si="170"/>
        <v>1</v>
      </c>
      <c r="T470" t="str">
        <f t="shared" ca="1" si="171"/>
        <v/>
      </c>
      <c r="U470" t="str">
        <f t="shared" si="172"/>
        <v/>
      </c>
      <c r="V470" t="str">
        <f t="shared" si="173"/>
        <v/>
      </c>
      <c r="W47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0" t="str">
        <f t="shared" ca="1" si="167"/>
        <v>{"num":16,"diff":19,"tp1":"it","vl1":"Equip000001","cn1":1,"key":778}</v>
      </c>
      <c r="Y470">
        <f t="shared" ca="1" si="175"/>
        <v>69</v>
      </c>
      <c r="Z470">
        <f t="shared" ca="1" si="176"/>
        <v>6173</v>
      </c>
      <c r="AA470">
        <f t="shared" ca="1" si="177"/>
        <v>1</v>
      </c>
      <c r="AB47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</v>
      </c>
      <c r="AC470">
        <f t="shared" ca="1" si="179"/>
        <v>0</v>
      </c>
    </row>
    <row r="471" spans="1:29">
      <c r="A471">
        <f t="shared" si="164"/>
        <v>16</v>
      </c>
      <c r="B471" t="str">
        <f>VLOOKUP(A471,BossBattleTable!$A:$C,MATCH(BossBattleTable!$C$1,BossBattleTable!$A$1:$C$1,0),0)</f>
        <v>DragonTerrorBringer_Red</v>
      </c>
      <c r="C471">
        <f t="shared" ca="1" si="165"/>
        <v>20</v>
      </c>
      <c r="D471">
        <f t="shared" si="162"/>
        <v>16</v>
      </c>
      <c r="E471">
        <f t="shared" ca="1" si="163"/>
        <v>20</v>
      </c>
      <c r="F471" t="str">
        <f t="shared" ca="1" si="180"/>
        <v>cu</v>
      </c>
      <c r="G471" t="s">
        <v>402</v>
      </c>
      <c r="H471" t="s">
        <v>108</v>
      </c>
      <c r="I471">
        <v>5</v>
      </c>
      <c r="J471" t="str">
        <f t="shared" si="181"/>
        <v/>
      </c>
      <c r="K471" t="str">
        <f t="shared" ca="1" si="182"/>
        <v/>
      </c>
      <c r="O471">
        <v>315</v>
      </c>
      <c r="P471">
        <f t="shared" si="166"/>
        <v>315</v>
      </c>
      <c r="Q471" t="str">
        <f t="shared" ca="1" si="168"/>
        <v>cu</v>
      </c>
      <c r="R471" t="str">
        <f t="shared" si="169"/>
        <v>DI</v>
      </c>
      <c r="S471">
        <f t="shared" si="170"/>
        <v>5</v>
      </c>
      <c r="T471" t="str">
        <f t="shared" ca="1" si="171"/>
        <v/>
      </c>
      <c r="U471" t="str">
        <f t="shared" si="172"/>
        <v/>
      </c>
      <c r="V471" t="str">
        <f t="shared" si="173"/>
        <v/>
      </c>
      <c r="W47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1" t="str">
        <f t="shared" ca="1" si="167"/>
        <v>{"num":16,"diff":20,"tp1":"cu","vl1":"DI","cn1":5,"key":315}</v>
      </c>
      <c r="Y471">
        <f t="shared" ca="1" si="175"/>
        <v>60</v>
      </c>
      <c r="Z471">
        <f t="shared" ca="1" si="176"/>
        <v>6234</v>
      </c>
      <c r="AA471">
        <f t="shared" ca="1" si="177"/>
        <v>1</v>
      </c>
      <c r="AB47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</v>
      </c>
      <c r="AC471">
        <f t="shared" ca="1" si="179"/>
        <v>0</v>
      </c>
    </row>
    <row r="472" spans="1:29">
      <c r="A472">
        <f t="shared" si="164"/>
        <v>16</v>
      </c>
      <c r="B472" t="str">
        <f>VLOOKUP(A472,BossBattleTable!$A:$C,MATCH(BossBattleTable!$C$1,BossBattleTable!$A$1:$C$1,0),0)</f>
        <v>DragonTerrorBringer_Red</v>
      </c>
      <c r="C472">
        <f t="shared" ca="1" si="165"/>
        <v>21</v>
      </c>
      <c r="D472">
        <f t="shared" si="162"/>
        <v>16</v>
      </c>
      <c r="E472">
        <f t="shared" ca="1" si="163"/>
        <v>21</v>
      </c>
      <c r="F472" t="str">
        <f t="shared" ca="1" si="180"/>
        <v>it</v>
      </c>
      <c r="G472" t="s">
        <v>412</v>
      </c>
      <c r="H472" t="s">
        <v>416</v>
      </c>
      <c r="I472">
        <v>1</v>
      </c>
      <c r="J472" t="str">
        <f t="shared" si="181"/>
        <v/>
      </c>
      <c r="K472" t="str">
        <f t="shared" ca="1" si="182"/>
        <v>it</v>
      </c>
      <c r="L472" t="s">
        <v>412</v>
      </c>
      <c r="M472" t="s">
        <v>417</v>
      </c>
      <c r="N472">
        <v>1</v>
      </c>
      <c r="O472">
        <v>412</v>
      </c>
      <c r="P472">
        <f t="shared" si="166"/>
        <v>412</v>
      </c>
      <c r="Q472" t="str">
        <f t="shared" ca="1" si="168"/>
        <v>it</v>
      </c>
      <c r="R472" t="str">
        <f t="shared" si="169"/>
        <v>Equip001001</v>
      </c>
      <c r="S472">
        <f t="shared" si="170"/>
        <v>1</v>
      </c>
      <c r="T472" t="str">
        <f t="shared" ca="1" si="171"/>
        <v>it</v>
      </c>
      <c r="U472" t="str">
        <f t="shared" si="172"/>
        <v>Equip002001</v>
      </c>
      <c r="V472">
        <f t="shared" si="173"/>
        <v>1</v>
      </c>
      <c r="W47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2" t="str">
        <f t="shared" ca="1" si="167"/>
        <v>{"num":16,"diff":21,"tp1":"it","vl1":"Equip001001","cn1":1,"tp2":"it","vl2":"Equip002001","cn2":1,"key":412}</v>
      </c>
      <c r="Y472">
        <f t="shared" ca="1" si="175"/>
        <v>108</v>
      </c>
      <c r="Z472">
        <f t="shared" ca="1" si="176"/>
        <v>6343</v>
      </c>
      <c r="AA472">
        <f t="shared" ca="1" si="177"/>
        <v>1</v>
      </c>
      <c r="AB47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</v>
      </c>
      <c r="AC472">
        <f t="shared" ca="1" si="179"/>
        <v>0</v>
      </c>
    </row>
    <row r="473" spans="1:29">
      <c r="A473">
        <f t="shared" si="164"/>
        <v>16</v>
      </c>
      <c r="B473" t="str">
        <f>VLOOKUP(A473,BossBattleTable!$A:$C,MATCH(BossBattleTable!$C$1,BossBattleTable!$A$1:$C$1,0),0)</f>
        <v>DragonTerrorBringer_Red</v>
      </c>
      <c r="C473">
        <f t="shared" ca="1" si="165"/>
        <v>22</v>
      </c>
      <c r="D473">
        <f t="shared" si="162"/>
        <v>16</v>
      </c>
      <c r="E473">
        <f t="shared" ca="1" si="163"/>
        <v>22</v>
      </c>
      <c r="F473" t="str">
        <f t="shared" ca="1" si="180"/>
        <v>cu</v>
      </c>
      <c r="G473" t="s">
        <v>402</v>
      </c>
      <c r="H473" t="s">
        <v>191</v>
      </c>
      <c r="I473">
        <v>30</v>
      </c>
      <c r="J473" t="str">
        <f t="shared" si="181"/>
        <v>에너지너무많음</v>
      </c>
      <c r="K473" t="str">
        <f t="shared" ca="1" si="182"/>
        <v>cu</v>
      </c>
      <c r="L473" t="s">
        <v>402</v>
      </c>
      <c r="M473" t="s">
        <v>375</v>
      </c>
      <c r="N473">
        <v>5000</v>
      </c>
      <c r="O473">
        <v>942</v>
      </c>
      <c r="P473">
        <f t="shared" si="166"/>
        <v>942</v>
      </c>
      <c r="Q473" t="str">
        <f t="shared" ca="1" si="168"/>
        <v>cu</v>
      </c>
      <c r="R473" t="str">
        <f t="shared" si="169"/>
        <v>EN</v>
      </c>
      <c r="S473">
        <f t="shared" si="170"/>
        <v>30</v>
      </c>
      <c r="T473" t="str">
        <f t="shared" ca="1" si="171"/>
        <v>cu</v>
      </c>
      <c r="U473" t="str">
        <f t="shared" si="172"/>
        <v>GO</v>
      </c>
      <c r="V473">
        <f t="shared" si="173"/>
        <v>5000</v>
      </c>
      <c r="W47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3" t="str">
        <f t="shared" ca="1" si="167"/>
        <v>{"num":16,"diff":22,"tp1":"cu","vl1":"EN","cn1":30,"tp2":"cu","vl2":"GO","cn2":5000,"key":942}</v>
      </c>
      <c r="Y473">
        <f t="shared" ca="1" si="175"/>
        <v>94</v>
      </c>
      <c r="Z473">
        <f t="shared" ca="1" si="176"/>
        <v>6438</v>
      </c>
      <c r="AA473">
        <f t="shared" ca="1" si="177"/>
        <v>1</v>
      </c>
      <c r="AB47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</v>
      </c>
      <c r="AC473">
        <f t="shared" ca="1" si="179"/>
        <v>0</v>
      </c>
    </row>
    <row r="474" spans="1:29">
      <c r="A474">
        <f t="shared" si="164"/>
        <v>16</v>
      </c>
      <c r="B474" t="str">
        <f>VLOOKUP(A474,BossBattleTable!$A:$C,MATCH(BossBattleTable!$C$1,BossBattleTable!$A$1:$C$1,0),0)</f>
        <v>DragonTerrorBringer_Red</v>
      </c>
      <c r="C474">
        <f t="shared" ca="1" si="165"/>
        <v>23</v>
      </c>
      <c r="D474">
        <f t="shared" si="162"/>
        <v>16</v>
      </c>
      <c r="E474">
        <f t="shared" ca="1" si="163"/>
        <v>23</v>
      </c>
      <c r="F474" t="str">
        <f t="shared" ca="1" si="180"/>
        <v>it</v>
      </c>
      <c r="G474" t="s">
        <v>412</v>
      </c>
      <c r="H474" t="s">
        <v>415</v>
      </c>
      <c r="I474">
        <v>1</v>
      </c>
      <c r="J474" t="str">
        <f t="shared" si="181"/>
        <v/>
      </c>
      <c r="K474" t="str">
        <f t="shared" ca="1" si="182"/>
        <v/>
      </c>
      <c r="O474">
        <v>692</v>
      </c>
      <c r="P474">
        <f t="shared" si="166"/>
        <v>692</v>
      </c>
      <c r="Q474" t="str">
        <f t="shared" ca="1" si="168"/>
        <v>it</v>
      </c>
      <c r="R474" t="str">
        <f t="shared" si="169"/>
        <v>Equip000001</v>
      </c>
      <c r="S474">
        <f t="shared" si="170"/>
        <v>1</v>
      </c>
      <c r="T474" t="str">
        <f t="shared" ca="1" si="171"/>
        <v/>
      </c>
      <c r="U474" t="str">
        <f t="shared" si="172"/>
        <v/>
      </c>
      <c r="V474" t="str">
        <f t="shared" si="173"/>
        <v/>
      </c>
      <c r="W47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4" t="str">
        <f t="shared" ca="1" si="167"/>
        <v>{"num":16,"diff":23,"tp1":"it","vl1":"Equip000001","cn1":1,"key":692}</v>
      </c>
      <c r="Y474">
        <f t="shared" ca="1" si="175"/>
        <v>69</v>
      </c>
      <c r="Z474">
        <f t="shared" ca="1" si="176"/>
        <v>6508</v>
      </c>
      <c r="AA474">
        <f t="shared" ca="1" si="177"/>
        <v>1</v>
      </c>
      <c r="AB47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</v>
      </c>
      <c r="AC474">
        <f t="shared" ca="1" si="179"/>
        <v>0</v>
      </c>
    </row>
    <row r="475" spans="1:29">
      <c r="A475">
        <f t="shared" si="164"/>
        <v>16</v>
      </c>
      <c r="B475" t="str">
        <f>VLOOKUP(A475,BossBattleTable!$A:$C,MATCH(BossBattleTable!$C$1,BossBattleTable!$A$1:$C$1,0),0)</f>
        <v>DragonTerrorBringer_Red</v>
      </c>
      <c r="C475">
        <f t="shared" ca="1" si="165"/>
        <v>24</v>
      </c>
      <c r="D475">
        <f t="shared" si="162"/>
        <v>16</v>
      </c>
      <c r="E475">
        <f t="shared" ca="1" si="163"/>
        <v>24</v>
      </c>
      <c r="F475" t="str">
        <f t="shared" ca="1" si="180"/>
        <v>cu</v>
      </c>
      <c r="G475" t="s">
        <v>402</v>
      </c>
      <c r="H475" t="s">
        <v>108</v>
      </c>
      <c r="I475">
        <v>5</v>
      </c>
      <c r="J475" t="str">
        <f t="shared" si="181"/>
        <v/>
      </c>
      <c r="K475" t="str">
        <f t="shared" ca="1" si="182"/>
        <v/>
      </c>
      <c r="O475">
        <v>310</v>
      </c>
      <c r="P475">
        <f t="shared" si="166"/>
        <v>310</v>
      </c>
      <c r="Q475" t="str">
        <f t="shared" ca="1" si="168"/>
        <v>cu</v>
      </c>
      <c r="R475" t="str">
        <f t="shared" si="169"/>
        <v>DI</v>
      </c>
      <c r="S475">
        <f t="shared" si="170"/>
        <v>5</v>
      </c>
      <c r="T475" t="str">
        <f t="shared" ca="1" si="171"/>
        <v/>
      </c>
      <c r="U475" t="str">
        <f t="shared" si="172"/>
        <v/>
      </c>
      <c r="V475" t="str">
        <f t="shared" si="173"/>
        <v/>
      </c>
      <c r="W47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5" t="str">
        <f t="shared" ca="1" si="167"/>
        <v>{"num":16,"diff":24,"tp1":"cu","vl1":"DI","cn1":5,"key":310}</v>
      </c>
      <c r="Y475">
        <f t="shared" ca="1" si="175"/>
        <v>60</v>
      </c>
      <c r="Z475">
        <f t="shared" ca="1" si="176"/>
        <v>6569</v>
      </c>
      <c r="AA475">
        <f t="shared" ca="1" si="177"/>
        <v>1</v>
      </c>
      <c r="AB47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</v>
      </c>
      <c r="AC475">
        <f t="shared" ca="1" si="179"/>
        <v>0</v>
      </c>
    </row>
    <row r="476" spans="1:29">
      <c r="A476">
        <f t="shared" si="164"/>
        <v>16</v>
      </c>
      <c r="B476" t="str">
        <f>VLOOKUP(A476,BossBattleTable!$A:$C,MATCH(BossBattleTable!$C$1,BossBattleTable!$A$1:$C$1,0),0)</f>
        <v>DragonTerrorBringer_Red</v>
      </c>
      <c r="C476">
        <f t="shared" ca="1" si="165"/>
        <v>25</v>
      </c>
      <c r="D476">
        <f t="shared" si="162"/>
        <v>16</v>
      </c>
      <c r="E476">
        <f t="shared" ca="1" si="163"/>
        <v>25</v>
      </c>
      <c r="F476" t="str">
        <f t="shared" ca="1" si="180"/>
        <v>it</v>
      </c>
      <c r="G476" t="s">
        <v>412</v>
      </c>
      <c r="H476" t="s">
        <v>416</v>
      </c>
      <c r="I476">
        <v>1</v>
      </c>
      <c r="J476" t="str">
        <f t="shared" si="181"/>
        <v/>
      </c>
      <c r="K476" t="str">
        <f t="shared" ca="1" si="182"/>
        <v>it</v>
      </c>
      <c r="L476" t="s">
        <v>412</v>
      </c>
      <c r="M476" t="s">
        <v>417</v>
      </c>
      <c r="N476">
        <v>1</v>
      </c>
      <c r="O476">
        <v>625</v>
      </c>
      <c r="P476">
        <f t="shared" si="166"/>
        <v>625</v>
      </c>
      <c r="Q476" t="str">
        <f t="shared" ca="1" si="168"/>
        <v>it</v>
      </c>
      <c r="R476" t="str">
        <f t="shared" si="169"/>
        <v>Equip001001</v>
      </c>
      <c r="S476">
        <f t="shared" si="170"/>
        <v>1</v>
      </c>
      <c r="T476" t="str">
        <f t="shared" ca="1" si="171"/>
        <v>it</v>
      </c>
      <c r="U476" t="str">
        <f t="shared" si="172"/>
        <v>Equip002001</v>
      </c>
      <c r="V476">
        <f t="shared" si="173"/>
        <v>1</v>
      </c>
      <c r="W47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6" t="str">
        <f t="shared" ca="1" si="167"/>
        <v>{"num":16,"diff":25,"tp1":"it","vl1":"Equip001001","cn1":1,"tp2":"it","vl2":"Equip002001","cn2":1,"key":625}</v>
      </c>
      <c r="Y476">
        <f t="shared" ca="1" si="175"/>
        <v>108</v>
      </c>
      <c r="Z476">
        <f t="shared" ca="1" si="176"/>
        <v>6678</v>
      </c>
      <c r="AA476">
        <f t="shared" ca="1" si="177"/>
        <v>1</v>
      </c>
      <c r="AB47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</v>
      </c>
      <c r="AC476">
        <f t="shared" ca="1" si="179"/>
        <v>0</v>
      </c>
    </row>
    <row r="477" spans="1:29">
      <c r="A477">
        <f t="shared" si="164"/>
        <v>16</v>
      </c>
      <c r="B477" t="str">
        <f>VLOOKUP(A477,BossBattleTable!$A:$C,MATCH(BossBattleTable!$C$1,BossBattleTable!$A$1:$C$1,0),0)</f>
        <v>DragonTerrorBringer_Red</v>
      </c>
      <c r="C477">
        <f t="shared" ca="1" si="165"/>
        <v>26</v>
      </c>
      <c r="D477">
        <f t="shared" si="162"/>
        <v>16</v>
      </c>
      <c r="E477">
        <f t="shared" ca="1" si="163"/>
        <v>26</v>
      </c>
      <c r="F477" t="str">
        <f t="shared" ca="1" si="180"/>
        <v>cu</v>
      </c>
      <c r="G477" t="s">
        <v>402</v>
      </c>
      <c r="H477" t="s">
        <v>191</v>
      </c>
      <c r="I477">
        <v>30</v>
      </c>
      <c r="J477" t="str">
        <f t="shared" si="181"/>
        <v>에너지너무많음</v>
      </c>
      <c r="K477" t="str">
        <f t="shared" ca="1" si="182"/>
        <v>cu</v>
      </c>
      <c r="L477" t="s">
        <v>402</v>
      </c>
      <c r="M477" t="s">
        <v>375</v>
      </c>
      <c r="N477">
        <v>5000</v>
      </c>
      <c r="O477">
        <v>660</v>
      </c>
      <c r="P477">
        <f t="shared" si="166"/>
        <v>660</v>
      </c>
      <c r="Q477" t="str">
        <f t="shared" ca="1" si="168"/>
        <v>cu</v>
      </c>
      <c r="R477" t="str">
        <f t="shared" si="169"/>
        <v>EN</v>
      </c>
      <c r="S477">
        <f t="shared" si="170"/>
        <v>30</v>
      </c>
      <c r="T477" t="str">
        <f t="shared" ca="1" si="171"/>
        <v>cu</v>
      </c>
      <c r="U477" t="str">
        <f t="shared" si="172"/>
        <v>GO</v>
      </c>
      <c r="V477">
        <f t="shared" si="173"/>
        <v>5000</v>
      </c>
      <c r="W47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7" t="str">
        <f t="shared" ca="1" si="167"/>
        <v>{"num":16,"diff":26,"tp1":"cu","vl1":"EN","cn1":30,"tp2":"cu","vl2":"GO","cn2":5000,"key":660}</v>
      </c>
      <c r="Y477">
        <f t="shared" ca="1" si="175"/>
        <v>94</v>
      </c>
      <c r="Z477">
        <f t="shared" ca="1" si="176"/>
        <v>6773</v>
      </c>
      <c r="AA477">
        <f t="shared" ca="1" si="177"/>
        <v>1</v>
      </c>
      <c r="AB47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</v>
      </c>
      <c r="AC477">
        <f t="shared" ca="1" si="179"/>
        <v>0</v>
      </c>
    </row>
    <row r="478" spans="1:29">
      <c r="A478">
        <f t="shared" si="164"/>
        <v>16</v>
      </c>
      <c r="B478" t="str">
        <f>VLOOKUP(A478,BossBattleTable!$A:$C,MATCH(BossBattleTable!$C$1,BossBattleTable!$A$1:$C$1,0),0)</f>
        <v>DragonTerrorBringer_Red</v>
      </c>
      <c r="C478">
        <f t="shared" ca="1" si="165"/>
        <v>27</v>
      </c>
      <c r="D478">
        <f t="shared" si="162"/>
        <v>16</v>
      </c>
      <c r="E478">
        <f t="shared" ca="1" si="163"/>
        <v>27</v>
      </c>
      <c r="F478" t="str">
        <f t="shared" ca="1" si="180"/>
        <v>it</v>
      </c>
      <c r="G478" t="s">
        <v>412</v>
      </c>
      <c r="H478" t="s">
        <v>415</v>
      </c>
      <c r="I478">
        <v>1</v>
      </c>
      <c r="J478" t="str">
        <f t="shared" si="181"/>
        <v/>
      </c>
      <c r="K478" t="str">
        <f t="shared" ca="1" si="182"/>
        <v/>
      </c>
      <c r="O478">
        <v>869</v>
      </c>
      <c r="P478">
        <f t="shared" si="166"/>
        <v>869</v>
      </c>
      <c r="Q478" t="str">
        <f t="shared" ca="1" si="168"/>
        <v>it</v>
      </c>
      <c r="R478" t="str">
        <f t="shared" si="169"/>
        <v>Equip000001</v>
      </c>
      <c r="S478">
        <f t="shared" si="170"/>
        <v>1</v>
      </c>
      <c r="T478" t="str">
        <f t="shared" ca="1" si="171"/>
        <v/>
      </c>
      <c r="U478" t="str">
        <f t="shared" si="172"/>
        <v/>
      </c>
      <c r="V478" t="str">
        <f t="shared" si="173"/>
        <v/>
      </c>
      <c r="W47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8" t="str">
        <f t="shared" ca="1" si="167"/>
        <v>{"num":16,"diff":27,"tp1":"it","vl1":"Equip000001","cn1":1,"key":869}</v>
      </c>
      <c r="Y478">
        <f t="shared" ca="1" si="175"/>
        <v>69</v>
      </c>
      <c r="Z478">
        <f t="shared" ca="1" si="176"/>
        <v>6843</v>
      </c>
      <c r="AA478">
        <f t="shared" ca="1" si="177"/>
        <v>1</v>
      </c>
      <c r="AB47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</v>
      </c>
      <c r="AC478">
        <f t="shared" ca="1" si="179"/>
        <v>0</v>
      </c>
    </row>
    <row r="479" spans="1:29">
      <c r="A479">
        <f t="shared" si="164"/>
        <v>16</v>
      </c>
      <c r="B479" t="str">
        <f>VLOOKUP(A479,BossBattleTable!$A:$C,MATCH(BossBattleTable!$C$1,BossBattleTable!$A$1:$C$1,0),0)</f>
        <v>DragonTerrorBringer_Red</v>
      </c>
      <c r="C479">
        <f t="shared" ca="1" si="165"/>
        <v>28</v>
      </c>
      <c r="D479">
        <f t="shared" si="162"/>
        <v>16</v>
      </c>
      <c r="E479">
        <f t="shared" ca="1" si="163"/>
        <v>28</v>
      </c>
      <c r="F479" t="str">
        <f t="shared" ca="1" si="180"/>
        <v>cu</v>
      </c>
      <c r="G479" t="s">
        <v>402</v>
      </c>
      <c r="H479" t="s">
        <v>108</v>
      </c>
      <c r="I479">
        <v>5</v>
      </c>
      <c r="J479" t="str">
        <f t="shared" si="181"/>
        <v/>
      </c>
      <c r="K479" t="str">
        <f t="shared" ca="1" si="182"/>
        <v/>
      </c>
      <c r="O479">
        <v>335</v>
      </c>
      <c r="P479">
        <f t="shared" si="166"/>
        <v>335</v>
      </c>
      <c r="Q479" t="str">
        <f t="shared" ca="1" si="168"/>
        <v>cu</v>
      </c>
      <c r="R479" t="str">
        <f t="shared" si="169"/>
        <v>DI</v>
      </c>
      <c r="S479">
        <f t="shared" si="170"/>
        <v>5</v>
      </c>
      <c r="T479" t="str">
        <f t="shared" ca="1" si="171"/>
        <v/>
      </c>
      <c r="U479" t="str">
        <f t="shared" si="172"/>
        <v/>
      </c>
      <c r="V479" t="str">
        <f t="shared" si="173"/>
        <v/>
      </c>
      <c r="W47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9" t="str">
        <f t="shared" ca="1" si="167"/>
        <v>{"num":16,"diff":28,"tp1":"cu","vl1":"DI","cn1":5,"key":335}</v>
      </c>
      <c r="Y479">
        <f t="shared" ca="1" si="175"/>
        <v>60</v>
      </c>
      <c r="Z479">
        <f t="shared" ca="1" si="176"/>
        <v>6904</v>
      </c>
      <c r="AA479">
        <f t="shared" ca="1" si="177"/>
        <v>1</v>
      </c>
      <c r="AB47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</v>
      </c>
      <c r="AC479">
        <f t="shared" ca="1" si="179"/>
        <v>0</v>
      </c>
    </row>
    <row r="480" spans="1:29">
      <c r="A480">
        <f t="shared" si="164"/>
        <v>16</v>
      </c>
      <c r="B480" t="str">
        <f>VLOOKUP(A480,BossBattleTable!$A:$C,MATCH(BossBattleTable!$C$1,BossBattleTable!$A$1:$C$1,0),0)</f>
        <v>DragonTerrorBringer_Red</v>
      </c>
      <c r="C480">
        <f t="shared" ca="1" si="165"/>
        <v>29</v>
      </c>
      <c r="D480">
        <f t="shared" ref="D480:D543" si="183">A480</f>
        <v>16</v>
      </c>
      <c r="E480">
        <f t="shared" ref="E480:E543" ca="1" si="184">C480</f>
        <v>29</v>
      </c>
      <c r="F480" t="str">
        <f t="shared" ca="1" si="180"/>
        <v>it</v>
      </c>
      <c r="G480" t="s">
        <v>412</v>
      </c>
      <c r="H480" t="s">
        <v>416</v>
      </c>
      <c r="I480">
        <v>1</v>
      </c>
      <c r="J480" t="str">
        <f t="shared" si="181"/>
        <v/>
      </c>
      <c r="K480" t="str">
        <f t="shared" ca="1" si="182"/>
        <v>it</v>
      </c>
      <c r="L480" t="s">
        <v>412</v>
      </c>
      <c r="M480" t="s">
        <v>417</v>
      </c>
      <c r="N480">
        <v>1</v>
      </c>
      <c r="O480">
        <v>295</v>
      </c>
      <c r="P480">
        <f t="shared" si="166"/>
        <v>295</v>
      </c>
      <c r="Q480" t="str">
        <f t="shared" ca="1" si="168"/>
        <v>it</v>
      </c>
      <c r="R480" t="str">
        <f t="shared" si="169"/>
        <v>Equip001001</v>
      </c>
      <c r="S480">
        <f t="shared" si="170"/>
        <v>1</v>
      </c>
      <c r="T480" t="str">
        <f t="shared" ca="1" si="171"/>
        <v>it</v>
      </c>
      <c r="U480" t="str">
        <f t="shared" si="172"/>
        <v>Equip002001</v>
      </c>
      <c r="V480">
        <f t="shared" si="173"/>
        <v>1</v>
      </c>
      <c r="W48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0" t="str">
        <f t="shared" ca="1" si="167"/>
        <v>{"num":16,"diff":29,"tp1":"it","vl1":"Equip001001","cn1":1,"tp2":"it","vl2":"Equip002001","cn2":1,"key":295}</v>
      </c>
      <c r="Y480">
        <f t="shared" ca="1" si="175"/>
        <v>108</v>
      </c>
      <c r="Z480">
        <f t="shared" ca="1" si="176"/>
        <v>7013</v>
      </c>
      <c r="AA480">
        <f t="shared" ca="1" si="177"/>
        <v>1</v>
      </c>
      <c r="AB48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</v>
      </c>
      <c r="AC480">
        <f t="shared" ca="1" si="179"/>
        <v>0</v>
      </c>
    </row>
    <row r="481" spans="1:29">
      <c r="A481">
        <f t="shared" ref="A481:A544" si="185">A451+1</f>
        <v>16</v>
      </c>
      <c r="B481" t="str">
        <f>VLOOKUP(A481,BossBattleTable!$A:$C,MATCH(BossBattleTable!$C$1,BossBattleTable!$A$1:$C$1,0),0)</f>
        <v>DragonTerrorBringer_Red</v>
      </c>
      <c r="C481">
        <f t="shared" ca="1" si="165"/>
        <v>30</v>
      </c>
      <c r="D481">
        <f t="shared" si="183"/>
        <v>16</v>
      </c>
      <c r="E481">
        <f t="shared" ca="1" si="184"/>
        <v>30</v>
      </c>
      <c r="F481" t="str">
        <f t="shared" ca="1" si="180"/>
        <v>cu</v>
      </c>
      <c r="G481" t="s">
        <v>402</v>
      </c>
      <c r="H481" t="s">
        <v>191</v>
      </c>
      <c r="I481">
        <v>30</v>
      </c>
      <c r="J481" t="str">
        <f t="shared" si="181"/>
        <v>에너지너무많음</v>
      </c>
      <c r="K481" t="str">
        <f t="shared" ca="1" si="182"/>
        <v>cu</v>
      </c>
      <c r="L481" t="s">
        <v>402</v>
      </c>
      <c r="M481" t="s">
        <v>375</v>
      </c>
      <c r="N481">
        <v>5000</v>
      </c>
      <c r="O481">
        <v>793</v>
      </c>
      <c r="P481">
        <f t="shared" si="166"/>
        <v>793</v>
      </c>
      <c r="Q481" t="str">
        <f t="shared" ca="1" si="168"/>
        <v>cu</v>
      </c>
      <c r="R481" t="str">
        <f t="shared" si="169"/>
        <v>EN</v>
      </c>
      <c r="S481">
        <f t="shared" si="170"/>
        <v>30</v>
      </c>
      <c r="T481" t="str">
        <f t="shared" ca="1" si="171"/>
        <v>cu</v>
      </c>
      <c r="U481" t="str">
        <f t="shared" si="172"/>
        <v>GO</v>
      </c>
      <c r="V481">
        <f t="shared" si="173"/>
        <v>5000</v>
      </c>
      <c r="W48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1" t="str">
        <f t="shared" ca="1" si="167"/>
        <v>{"num":16,"diff":30,"tp1":"cu","vl1":"EN","cn1":30,"tp2":"cu","vl2":"GO","cn2":5000,"key":793}</v>
      </c>
      <c r="Y481">
        <f t="shared" ca="1" si="175"/>
        <v>94</v>
      </c>
      <c r="Z481">
        <f t="shared" ca="1" si="176"/>
        <v>7108</v>
      </c>
      <c r="AA481">
        <f t="shared" ca="1" si="177"/>
        <v>1</v>
      </c>
      <c r="AB48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</v>
      </c>
      <c r="AC481">
        <f t="shared" ca="1" si="179"/>
        <v>0</v>
      </c>
    </row>
    <row r="482" spans="1:29">
      <c r="A482">
        <f t="shared" si="185"/>
        <v>17</v>
      </c>
      <c r="B482" t="str">
        <f>VLOOKUP(A482,BossBattleTable!$A:$C,MATCH(BossBattleTable!$C$1,BossBattleTable!$A$1:$C$1,0),0)</f>
        <v>PolygonalMetalon_Red</v>
      </c>
      <c r="C482">
        <f t="shared" ca="1" si="165"/>
        <v>1</v>
      </c>
      <c r="D482">
        <f t="shared" si="183"/>
        <v>17</v>
      </c>
      <c r="E482">
        <f t="shared" ca="1" si="184"/>
        <v>1</v>
      </c>
      <c r="F482" t="str">
        <f t="shared" ca="1" si="180"/>
        <v>it</v>
      </c>
      <c r="G482" t="s">
        <v>412</v>
      </c>
      <c r="H482" t="s">
        <v>415</v>
      </c>
      <c r="I482">
        <v>1</v>
      </c>
      <c r="J482" t="str">
        <f t="shared" si="181"/>
        <v/>
      </c>
      <c r="K482" t="str">
        <f t="shared" ca="1" si="182"/>
        <v/>
      </c>
      <c r="O482">
        <v>796</v>
      </c>
      <c r="P482">
        <f t="shared" si="166"/>
        <v>796</v>
      </c>
      <c r="Q482" t="str">
        <f t="shared" ca="1" si="168"/>
        <v>it</v>
      </c>
      <c r="R482" t="str">
        <f t="shared" si="169"/>
        <v>Equip000001</v>
      </c>
      <c r="S482">
        <f t="shared" si="170"/>
        <v>1</v>
      </c>
      <c r="T482" t="str">
        <f t="shared" ca="1" si="171"/>
        <v/>
      </c>
      <c r="U482" t="str">
        <f t="shared" si="172"/>
        <v/>
      </c>
      <c r="V482" t="str">
        <f t="shared" si="173"/>
        <v/>
      </c>
      <c r="W48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2" t="str">
        <f t="shared" ca="1" si="167"/>
        <v>{"num":17,"diff":1,"tp1":"it","vl1":"Equip000001","cn1":1,"key":796}</v>
      </c>
      <c r="Y482">
        <f t="shared" ca="1" si="175"/>
        <v>68</v>
      </c>
      <c r="Z482">
        <f t="shared" ca="1" si="176"/>
        <v>7177</v>
      </c>
      <c r="AA482">
        <f t="shared" ca="1" si="177"/>
        <v>1</v>
      </c>
      <c r="AB48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</v>
      </c>
      <c r="AC482">
        <f t="shared" ca="1" si="179"/>
        <v>0</v>
      </c>
    </row>
    <row r="483" spans="1:29">
      <c r="A483">
        <f t="shared" si="185"/>
        <v>17</v>
      </c>
      <c r="B483" t="str">
        <f>VLOOKUP(A483,BossBattleTable!$A:$C,MATCH(BossBattleTable!$C$1,BossBattleTable!$A$1:$C$1,0),0)</f>
        <v>PolygonalMetalon_Red</v>
      </c>
      <c r="C483">
        <f t="shared" ca="1" si="165"/>
        <v>2</v>
      </c>
      <c r="D483">
        <f t="shared" si="183"/>
        <v>17</v>
      </c>
      <c r="E483">
        <f t="shared" ca="1" si="184"/>
        <v>2</v>
      </c>
      <c r="F483" t="str">
        <f t="shared" ca="1" si="180"/>
        <v>cu</v>
      </c>
      <c r="G483" t="s">
        <v>402</v>
      </c>
      <c r="H483" t="s">
        <v>108</v>
      </c>
      <c r="I483">
        <v>5</v>
      </c>
      <c r="J483" t="str">
        <f t="shared" si="181"/>
        <v/>
      </c>
      <c r="K483" t="str">
        <f t="shared" ca="1" si="182"/>
        <v/>
      </c>
      <c r="O483">
        <v>590</v>
      </c>
      <c r="P483">
        <f t="shared" si="166"/>
        <v>590</v>
      </c>
      <c r="Q483" t="str">
        <f t="shared" ca="1" si="168"/>
        <v>cu</v>
      </c>
      <c r="R483" t="str">
        <f t="shared" si="169"/>
        <v>DI</v>
      </c>
      <c r="S483">
        <f t="shared" si="170"/>
        <v>5</v>
      </c>
      <c r="T483" t="str">
        <f t="shared" ca="1" si="171"/>
        <v/>
      </c>
      <c r="U483" t="str">
        <f t="shared" si="172"/>
        <v/>
      </c>
      <c r="V483" t="str">
        <f t="shared" si="173"/>
        <v/>
      </c>
      <c r="W48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3" t="str">
        <f t="shared" ca="1" si="167"/>
        <v>{"num":17,"diff":2,"tp1":"cu","vl1":"DI","cn1":5,"key":590}</v>
      </c>
      <c r="Y483">
        <f t="shared" ca="1" si="175"/>
        <v>59</v>
      </c>
      <c r="Z483">
        <f t="shared" ca="1" si="176"/>
        <v>7237</v>
      </c>
      <c r="AA483">
        <f t="shared" ca="1" si="177"/>
        <v>1</v>
      </c>
      <c r="AB48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</v>
      </c>
      <c r="AC483">
        <f t="shared" ca="1" si="179"/>
        <v>0</v>
      </c>
    </row>
    <row r="484" spans="1:29">
      <c r="A484">
        <f t="shared" si="185"/>
        <v>17</v>
      </c>
      <c r="B484" t="str">
        <f>VLOOKUP(A484,BossBattleTable!$A:$C,MATCH(BossBattleTable!$C$1,BossBattleTable!$A$1:$C$1,0),0)</f>
        <v>PolygonalMetalon_Red</v>
      </c>
      <c r="C484">
        <f t="shared" ca="1" si="165"/>
        <v>3</v>
      </c>
      <c r="D484">
        <f t="shared" si="183"/>
        <v>17</v>
      </c>
      <c r="E484">
        <f t="shared" ca="1" si="184"/>
        <v>3</v>
      </c>
      <c r="F484" t="str">
        <f t="shared" ca="1" si="180"/>
        <v>it</v>
      </c>
      <c r="G484" t="s">
        <v>412</v>
      </c>
      <c r="H484" t="s">
        <v>416</v>
      </c>
      <c r="I484">
        <v>1</v>
      </c>
      <c r="J484" t="str">
        <f t="shared" si="181"/>
        <v/>
      </c>
      <c r="K484" t="str">
        <f t="shared" ca="1" si="182"/>
        <v>it</v>
      </c>
      <c r="L484" t="s">
        <v>412</v>
      </c>
      <c r="M484" t="s">
        <v>417</v>
      </c>
      <c r="N484">
        <v>1</v>
      </c>
      <c r="O484">
        <v>722</v>
      </c>
      <c r="P484">
        <f t="shared" si="166"/>
        <v>722</v>
      </c>
      <c r="Q484" t="str">
        <f t="shared" ca="1" si="168"/>
        <v>it</v>
      </c>
      <c r="R484" t="str">
        <f t="shared" si="169"/>
        <v>Equip001001</v>
      </c>
      <c r="S484">
        <f t="shared" si="170"/>
        <v>1</v>
      </c>
      <c r="T484" t="str">
        <f t="shared" ca="1" si="171"/>
        <v>it</v>
      </c>
      <c r="U484" t="str">
        <f t="shared" si="172"/>
        <v>Equip002001</v>
      </c>
      <c r="V484">
        <f t="shared" si="173"/>
        <v>1</v>
      </c>
      <c r="W48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4" t="str">
        <f t="shared" ca="1" si="167"/>
        <v>{"num":17,"diff":3,"tp1":"it","vl1":"Equip001001","cn1":1,"tp2":"it","vl2":"Equip002001","cn2":1,"key":722}</v>
      </c>
      <c r="Y484">
        <f t="shared" ca="1" si="175"/>
        <v>107</v>
      </c>
      <c r="Z484">
        <f t="shared" ca="1" si="176"/>
        <v>7345</v>
      </c>
      <c r="AA484">
        <f t="shared" ca="1" si="177"/>
        <v>1</v>
      </c>
      <c r="AB48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</v>
      </c>
      <c r="AC484">
        <f t="shared" ca="1" si="179"/>
        <v>0</v>
      </c>
    </row>
    <row r="485" spans="1:29">
      <c r="A485">
        <f t="shared" si="185"/>
        <v>17</v>
      </c>
      <c r="B485" t="str">
        <f>VLOOKUP(A485,BossBattleTable!$A:$C,MATCH(BossBattleTable!$C$1,BossBattleTable!$A$1:$C$1,0),0)</f>
        <v>PolygonalMetalon_Red</v>
      </c>
      <c r="C485">
        <f t="shared" ca="1" si="165"/>
        <v>4</v>
      </c>
      <c r="D485">
        <f t="shared" si="183"/>
        <v>17</v>
      </c>
      <c r="E485">
        <f t="shared" ca="1" si="184"/>
        <v>4</v>
      </c>
      <c r="F485" t="str">
        <f t="shared" ca="1" si="180"/>
        <v>cu</v>
      </c>
      <c r="G485" t="s">
        <v>402</v>
      </c>
      <c r="H485" t="s">
        <v>191</v>
      </c>
      <c r="I485">
        <v>30</v>
      </c>
      <c r="J485" t="str">
        <f t="shared" si="181"/>
        <v>에너지너무많음</v>
      </c>
      <c r="K485" t="str">
        <f t="shared" ca="1" si="182"/>
        <v>cu</v>
      </c>
      <c r="L485" t="s">
        <v>402</v>
      </c>
      <c r="M485" t="s">
        <v>375</v>
      </c>
      <c r="N485">
        <v>5000</v>
      </c>
      <c r="O485">
        <v>253</v>
      </c>
      <c r="P485">
        <f t="shared" si="166"/>
        <v>253</v>
      </c>
      <c r="Q485" t="str">
        <f t="shared" ca="1" si="168"/>
        <v>cu</v>
      </c>
      <c r="R485" t="str">
        <f t="shared" si="169"/>
        <v>EN</v>
      </c>
      <c r="S485">
        <f t="shared" si="170"/>
        <v>30</v>
      </c>
      <c r="T485" t="str">
        <f t="shared" ca="1" si="171"/>
        <v>cu</v>
      </c>
      <c r="U485" t="str">
        <f t="shared" si="172"/>
        <v>GO</v>
      </c>
      <c r="V485">
        <f t="shared" si="173"/>
        <v>5000</v>
      </c>
      <c r="W48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5" t="str">
        <f t="shared" ca="1" si="167"/>
        <v>{"num":17,"diff":4,"tp1":"cu","vl1":"EN","cn1":30,"tp2":"cu","vl2":"GO","cn2":5000,"key":253}</v>
      </c>
      <c r="Y485">
        <f t="shared" ca="1" si="175"/>
        <v>93</v>
      </c>
      <c r="Z485">
        <f t="shared" ca="1" si="176"/>
        <v>7439</v>
      </c>
      <c r="AA485">
        <f t="shared" ca="1" si="177"/>
        <v>1</v>
      </c>
      <c r="AB48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</v>
      </c>
      <c r="AC485">
        <f t="shared" ca="1" si="179"/>
        <v>0</v>
      </c>
    </row>
    <row r="486" spans="1:29">
      <c r="A486">
        <f t="shared" si="185"/>
        <v>17</v>
      </c>
      <c r="B486" t="str">
        <f>VLOOKUP(A486,BossBattleTable!$A:$C,MATCH(BossBattleTable!$C$1,BossBattleTable!$A$1:$C$1,0),0)</f>
        <v>PolygonalMetalon_Red</v>
      </c>
      <c r="C486">
        <f t="shared" ca="1" si="165"/>
        <v>5</v>
      </c>
      <c r="D486">
        <f t="shared" si="183"/>
        <v>17</v>
      </c>
      <c r="E486">
        <f t="shared" ca="1" si="184"/>
        <v>5</v>
      </c>
      <c r="F486" t="str">
        <f t="shared" ca="1" si="180"/>
        <v>it</v>
      </c>
      <c r="G486" t="s">
        <v>412</v>
      </c>
      <c r="H486" t="s">
        <v>415</v>
      </c>
      <c r="I486">
        <v>1</v>
      </c>
      <c r="J486" t="str">
        <f t="shared" si="181"/>
        <v/>
      </c>
      <c r="K486" t="str">
        <f t="shared" ca="1" si="182"/>
        <v/>
      </c>
      <c r="O486">
        <v>731</v>
      </c>
      <c r="P486">
        <f t="shared" si="166"/>
        <v>731</v>
      </c>
      <c r="Q486" t="str">
        <f t="shared" ca="1" si="168"/>
        <v>it</v>
      </c>
      <c r="R486" t="str">
        <f t="shared" si="169"/>
        <v>Equip000001</v>
      </c>
      <c r="S486">
        <f t="shared" si="170"/>
        <v>1</v>
      </c>
      <c r="T486" t="str">
        <f t="shared" ca="1" si="171"/>
        <v/>
      </c>
      <c r="U486" t="str">
        <f t="shared" si="172"/>
        <v/>
      </c>
      <c r="V486" t="str">
        <f t="shared" si="173"/>
        <v/>
      </c>
      <c r="W48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6" t="str">
        <f t="shared" ca="1" si="167"/>
        <v>{"num":17,"diff":5,"tp1":"it","vl1":"Equip000001","cn1":1,"key":731}</v>
      </c>
      <c r="Y486">
        <f t="shared" ca="1" si="175"/>
        <v>68</v>
      </c>
      <c r="Z486">
        <f t="shared" ca="1" si="176"/>
        <v>7508</v>
      </c>
      <c r="AA486">
        <f t="shared" ca="1" si="177"/>
        <v>1</v>
      </c>
      <c r="AB48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</v>
      </c>
      <c r="AC486">
        <f t="shared" ca="1" si="179"/>
        <v>0</v>
      </c>
    </row>
    <row r="487" spans="1:29">
      <c r="A487">
        <f t="shared" si="185"/>
        <v>17</v>
      </c>
      <c r="B487" t="str">
        <f>VLOOKUP(A487,BossBattleTable!$A:$C,MATCH(BossBattleTable!$C$1,BossBattleTable!$A$1:$C$1,0),0)</f>
        <v>PolygonalMetalon_Red</v>
      </c>
      <c r="C487">
        <f t="shared" ca="1" si="165"/>
        <v>6</v>
      </c>
      <c r="D487">
        <f t="shared" si="183"/>
        <v>17</v>
      </c>
      <c r="E487">
        <f t="shared" ca="1" si="184"/>
        <v>6</v>
      </c>
      <c r="F487" t="str">
        <f t="shared" ca="1" si="180"/>
        <v>cu</v>
      </c>
      <c r="G487" t="s">
        <v>402</v>
      </c>
      <c r="H487" t="s">
        <v>108</v>
      </c>
      <c r="I487">
        <v>5</v>
      </c>
      <c r="J487" t="str">
        <f t="shared" si="181"/>
        <v/>
      </c>
      <c r="K487" t="str">
        <f t="shared" ca="1" si="182"/>
        <v/>
      </c>
      <c r="O487">
        <v>664</v>
      </c>
      <c r="P487">
        <f t="shared" si="166"/>
        <v>664</v>
      </c>
      <c r="Q487" t="str">
        <f t="shared" ca="1" si="168"/>
        <v>cu</v>
      </c>
      <c r="R487" t="str">
        <f t="shared" si="169"/>
        <v>DI</v>
      </c>
      <c r="S487">
        <f t="shared" si="170"/>
        <v>5</v>
      </c>
      <c r="T487" t="str">
        <f t="shared" ca="1" si="171"/>
        <v/>
      </c>
      <c r="U487" t="str">
        <f t="shared" si="172"/>
        <v/>
      </c>
      <c r="V487" t="str">
        <f t="shared" si="173"/>
        <v/>
      </c>
      <c r="W48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7" t="str">
        <f t="shared" ca="1" si="167"/>
        <v>{"num":17,"diff":6,"tp1":"cu","vl1":"DI","cn1":5,"key":664}</v>
      </c>
      <c r="Y487">
        <f t="shared" ca="1" si="175"/>
        <v>59</v>
      </c>
      <c r="Z487">
        <f t="shared" ca="1" si="176"/>
        <v>7568</v>
      </c>
      <c r="AA487">
        <f t="shared" ca="1" si="177"/>
        <v>1</v>
      </c>
      <c r="AB48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</v>
      </c>
      <c r="AC487">
        <f t="shared" ca="1" si="179"/>
        <v>0</v>
      </c>
    </row>
    <row r="488" spans="1:29">
      <c r="A488">
        <f t="shared" si="185"/>
        <v>17</v>
      </c>
      <c r="B488" t="str">
        <f>VLOOKUP(A488,BossBattleTable!$A:$C,MATCH(BossBattleTable!$C$1,BossBattleTable!$A$1:$C$1,0),0)</f>
        <v>PolygonalMetalon_Red</v>
      </c>
      <c r="C488">
        <f t="shared" ca="1" si="165"/>
        <v>7</v>
      </c>
      <c r="D488">
        <f t="shared" si="183"/>
        <v>17</v>
      </c>
      <c r="E488">
        <f t="shared" ca="1" si="184"/>
        <v>7</v>
      </c>
      <c r="F488" t="str">
        <f t="shared" ca="1" si="180"/>
        <v>it</v>
      </c>
      <c r="G488" t="s">
        <v>412</v>
      </c>
      <c r="H488" t="s">
        <v>416</v>
      </c>
      <c r="I488">
        <v>1</v>
      </c>
      <c r="J488" t="str">
        <f t="shared" si="181"/>
        <v/>
      </c>
      <c r="K488" t="str">
        <f t="shared" ca="1" si="182"/>
        <v>it</v>
      </c>
      <c r="L488" t="s">
        <v>412</v>
      </c>
      <c r="M488" t="s">
        <v>417</v>
      </c>
      <c r="N488">
        <v>1</v>
      </c>
      <c r="O488">
        <v>103</v>
      </c>
      <c r="P488">
        <f t="shared" si="166"/>
        <v>103</v>
      </c>
      <c r="Q488" t="str">
        <f t="shared" ca="1" si="168"/>
        <v>it</v>
      </c>
      <c r="R488" t="str">
        <f t="shared" si="169"/>
        <v>Equip001001</v>
      </c>
      <c r="S488">
        <f t="shared" si="170"/>
        <v>1</v>
      </c>
      <c r="T488" t="str">
        <f t="shared" ca="1" si="171"/>
        <v>it</v>
      </c>
      <c r="U488" t="str">
        <f t="shared" si="172"/>
        <v>Equip002001</v>
      </c>
      <c r="V488">
        <f t="shared" si="173"/>
        <v>1</v>
      </c>
      <c r="W48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8" t="str">
        <f t="shared" ca="1" si="167"/>
        <v>{"num":17,"diff":7,"tp1":"it","vl1":"Equip001001","cn1":1,"tp2":"it","vl2":"Equip002001","cn2":1,"key":103}</v>
      </c>
      <c r="Y488">
        <f t="shared" ca="1" si="175"/>
        <v>107</v>
      </c>
      <c r="Z488">
        <f t="shared" ca="1" si="176"/>
        <v>7676</v>
      </c>
      <c r="AA488">
        <f t="shared" ca="1" si="177"/>
        <v>1</v>
      </c>
      <c r="AB48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</v>
      </c>
      <c r="AC488">
        <f t="shared" ca="1" si="179"/>
        <v>0</v>
      </c>
    </row>
    <row r="489" spans="1:29">
      <c r="A489">
        <f t="shared" si="185"/>
        <v>17</v>
      </c>
      <c r="B489" t="str">
        <f>VLOOKUP(A489,BossBattleTable!$A:$C,MATCH(BossBattleTable!$C$1,BossBattleTable!$A$1:$C$1,0),0)</f>
        <v>PolygonalMetalon_Red</v>
      </c>
      <c r="C489">
        <f t="shared" ca="1" si="165"/>
        <v>8</v>
      </c>
      <c r="D489">
        <f t="shared" si="183"/>
        <v>17</v>
      </c>
      <c r="E489">
        <f t="shared" ca="1" si="184"/>
        <v>8</v>
      </c>
      <c r="F489" t="str">
        <f t="shared" ca="1" si="180"/>
        <v>cu</v>
      </c>
      <c r="G489" t="s">
        <v>402</v>
      </c>
      <c r="H489" t="s">
        <v>191</v>
      </c>
      <c r="I489">
        <v>30</v>
      </c>
      <c r="J489" t="str">
        <f t="shared" si="181"/>
        <v>에너지너무많음</v>
      </c>
      <c r="K489" t="str">
        <f t="shared" ca="1" si="182"/>
        <v>cu</v>
      </c>
      <c r="L489" t="s">
        <v>402</v>
      </c>
      <c r="M489" t="s">
        <v>375</v>
      </c>
      <c r="N489">
        <v>5000</v>
      </c>
      <c r="O489">
        <v>887</v>
      </c>
      <c r="P489">
        <f t="shared" si="166"/>
        <v>887</v>
      </c>
      <c r="Q489" t="str">
        <f t="shared" ca="1" si="168"/>
        <v>cu</v>
      </c>
      <c r="R489" t="str">
        <f t="shared" si="169"/>
        <v>EN</v>
      </c>
      <c r="S489">
        <f t="shared" si="170"/>
        <v>30</v>
      </c>
      <c r="T489" t="str">
        <f t="shared" ca="1" si="171"/>
        <v>cu</v>
      </c>
      <c r="U489" t="str">
        <f t="shared" si="172"/>
        <v>GO</v>
      </c>
      <c r="V489">
        <f t="shared" si="173"/>
        <v>5000</v>
      </c>
      <c r="W48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9" t="str">
        <f t="shared" ca="1" si="167"/>
        <v>{"num":17,"diff":8,"tp1":"cu","vl1":"EN","cn1":30,"tp2":"cu","vl2":"GO","cn2":5000,"key":887}</v>
      </c>
      <c r="Y489">
        <f t="shared" ca="1" si="175"/>
        <v>93</v>
      </c>
      <c r="Z489">
        <f t="shared" ca="1" si="176"/>
        <v>7770</v>
      </c>
      <c r="AA489">
        <f t="shared" ca="1" si="177"/>
        <v>1</v>
      </c>
      <c r="AB48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</v>
      </c>
      <c r="AC489">
        <f t="shared" ca="1" si="179"/>
        <v>0</v>
      </c>
    </row>
    <row r="490" spans="1:29">
      <c r="A490">
        <f t="shared" si="185"/>
        <v>17</v>
      </c>
      <c r="B490" t="str">
        <f>VLOOKUP(A490,BossBattleTable!$A:$C,MATCH(BossBattleTable!$C$1,BossBattleTable!$A$1:$C$1,0),0)</f>
        <v>PolygonalMetalon_Red</v>
      </c>
      <c r="C490">
        <f t="shared" ca="1" si="165"/>
        <v>9</v>
      </c>
      <c r="D490">
        <f t="shared" si="183"/>
        <v>17</v>
      </c>
      <c r="E490">
        <f t="shared" ca="1" si="184"/>
        <v>9</v>
      </c>
      <c r="F490" t="str">
        <f t="shared" ca="1" si="180"/>
        <v>it</v>
      </c>
      <c r="G490" t="s">
        <v>412</v>
      </c>
      <c r="H490" t="s">
        <v>415</v>
      </c>
      <c r="I490">
        <v>1</v>
      </c>
      <c r="J490" t="str">
        <f t="shared" si="181"/>
        <v/>
      </c>
      <c r="K490" t="str">
        <f t="shared" ca="1" si="182"/>
        <v/>
      </c>
      <c r="O490">
        <v>995</v>
      </c>
      <c r="P490">
        <f t="shared" si="166"/>
        <v>995</v>
      </c>
      <c r="Q490" t="str">
        <f t="shared" ca="1" si="168"/>
        <v>it</v>
      </c>
      <c r="R490" t="str">
        <f t="shared" si="169"/>
        <v>Equip000001</v>
      </c>
      <c r="S490">
        <f t="shared" si="170"/>
        <v>1</v>
      </c>
      <c r="T490" t="str">
        <f t="shared" ca="1" si="171"/>
        <v/>
      </c>
      <c r="U490" t="str">
        <f t="shared" si="172"/>
        <v/>
      </c>
      <c r="V490" t="str">
        <f t="shared" si="173"/>
        <v/>
      </c>
      <c r="W49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0" t="str">
        <f t="shared" ca="1" si="167"/>
        <v>{"num":17,"diff":9,"tp1":"it","vl1":"Equip000001","cn1":1,"key":995}</v>
      </c>
      <c r="Y490">
        <f t="shared" ca="1" si="175"/>
        <v>68</v>
      </c>
      <c r="Z490">
        <f t="shared" ca="1" si="176"/>
        <v>7839</v>
      </c>
      <c r="AA490">
        <f t="shared" ca="1" si="177"/>
        <v>1</v>
      </c>
      <c r="AB49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</v>
      </c>
      <c r="AC490">
        <f t="shared" ca="1" si="179"/>
        <v>0</v>
      </c>
    </row>
    <row r="491" spans="1:29">
      <c r="A491">
        <f t="shared" si="185"/>
        <v>17</v>
      </c>
      <c r="B491" t="str">
        <f>VLOOKUP(A491,BossBattleTable!$A:$C,MATCH(BossBattleTable!$C$1,BossBattleTable!$A$1:$C$1,0),0)</f>
        <v>PolygonalMetalon_Red</v>
      </c>
      <c r="C491">
        <f t="shared" ca="1" si="165"/>
        <v>10</v>
      </c>
      <c r="D491">
        <f t="shared" si="183"/>
        <v>17</v>
      </c>
      <c r="E491">
        <f t="shared" ca="1" si="184"/>
        <v>10</v>
      </c>
      <c r="F491" t="str">
        <f t="shared" ca="1" si="180"/>
        <v>cu</v>
      </c>
      <c r="G491" t="s">
        <v>402</v>
      </c>
      <c r="H491" t="s">
        <v>108</v>
      </c>
      <c r="I491">
        <v>5</v>
      </c>
      <c r="J491" t="str">
        <f t="shared" si="181"/>
        <v/>
      </c>
      <c r="K491" t="str">
        <f t="shared" ca="1" si="182"/>
        <v/>
      </c>
      <c r="O491">
        <v>566</v>
      </c>
      <c r="P491">
        <f t="shared" si="166"/>
        <v>566</v>
      </c>
      <c r="Q491" t="str">
        <f t="shared" ca="1" si="168"/>
        <v>cu</v>
      </c>
      <c r="R491" t="str">
        <f t="shared" si="169"/>
        <v>DI</v>
      </c>
      <c r="S491">
        <f t="shared" si="170"/>
        <v>5</v>
      </c>
      <c r="T491" t="str">
        <f t="shared" ca="1" si="171"/>
        <v/>
      </c>
      <c r="U491" t="str">
        <f t="shared" si="172"/>
        <v/>
      </c>
      <c r="V491" t="str">
        <f t="shared" si="173"/>
        <v/>
      </c>
      <c r="W49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1" t="str">
        <f t="shared" ca="1" si="167"/>
        <v>{"num":17,"diff":10,"tp1":"cu","vl1":"DI","cn1":5,"key":566}</v>
      </c>
      <c r="Y491">
        <f t="shared" ca="1" si="175"/>
        <v>60</v>
      </c>
      <c r="Z491">
        <f t="shared" ca="1" si="176"/>
        <v>7900</v>
      </c>
      <c r="AA491">
        <f t="shared" ca="1" si="177"/>
        <v>1</v>
      </c>
      <c r="AB49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</v>
      </c>
      <c r="AC491">
        <f t="shared" ca="1" si="179"/>
        <v>0</v>
      </c>
    </row>
    <row r="492" spans="1:29">
      <c r="A492">
        <f t="shared" si="185"/>
        <v>17</v>
      </c>
      <c r="B492" t="str">
        <f>VLOOKUP(A492,BossBattleTable!$A:$C,MATCH(BossBattleTable!$C$1,BossBattleTable!$A$1:$C$1,0),0)</f>
        <v>PolygonalMetalon_Red</v>
      </c>
      <c r="C492">
        <f t="shared" ca="1" si="165"/>
        <v>11</v>
      </c>
      <c r="D492">
        <f t="shared" si="183"/>
        <v>17</v>
      </c>
      <c r="E492">
        <f t="shared" ca="1" si="184"/>
        <v>11</v>
      </c>
      <c r="F492" t="str">
        <f t="shared" ca="1" si="180"/>
        <v>it</v>
      </c>
      <c r="G492" t="s">
        <v>412</v>
      </c>
      <c r="H492" t="s">
        <v>416</v>
      </c>
      <c r="I492">
        <v>1</v>
      </c>
      <c r="J492" t="str">
        <f t="shared" si="181"/>
        <v/>
      </c>
      <c r="K492" t="str">
        <f t="shared" ca="1" si="182"/>
        <v>it</v>
      </c>
      <c r="L492" t="s">
        <v>412</v>
      </c>
      <c r="M492" t="s">
        <v>417</v>
      </c>
      <c r="N492">
        <v>1</v>
      </c>
      <c r="O492">
        <v>327</v>
      </c>
      <c r="P492">
        <f t="shared" si="166"/>
        <v>327</v>
      </c>
      <c r="Q492" t="str">
        <f t="shared" ca="1" si="168"/>
        <v>it</v>
      </c>
      <c r="R492" t="str">
        <f t="shared" si="169"/>
        <v>Equip001001</v>
      </c>
      <c r="S492">
        <f t="shared" si="170"/>
        <v>1</v>
      </c>
      <c r="T492" t="str">
        <f t="shared" ca="1" si="171"/>
        <v>it</v>
      </c>
      <c r="U492" t="str">
        <f t="shared" si="172"/>
        <v>Equip002001</v>
      </c>
      <c r="V492">
        <f t="shared" si="173"/>
        <v>1</v>
      </c>
      <c r="W49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2" t="str">
        <f t="shared" ca="1" si="167"/>
        <v>{"num":17,"diff":11,"tp1":"it","vl1":"Equip001001","cn1":1,"tp2":"it","vl2":"Equip002001","cn2":1,"key":327}</v>
      </c>
      <c r="Y492">
        <f t="shared" ca="1" si="175"/>
        <v>108</v>
      </c>
      <c r="Z492">
        <f t="shared" ca="1" si="176"/>
        <v>8009</v>
      </c>
      <c r="AA492">
        <f t="shared" ca="1" si="177"/>
        <v>1</v>
      </c>
      <c r="AB49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</v>
      </c>
      <c r="AC492">
        <f t="shared" ca="1" si="179"/>
        <v>0</v>
      </c>
    </row>
    <row r="493" spans="1:29">
      <c r="A493">
        <f t="shared" si="185"/>
        <v>17</v>
      </c>
      <c r="B493" t="str">
        <f>VLOOKUP(A493,BossBattleTable!$A:$C,MATCH(BossBattleTable!$C$1,BossBattleTable!$A$1:$C$1,0),0)</f>
        <v>PolygonalMetalon_Red</v>
      </c>
      <c r="C493">
        <f t="shared" ca="1" si="165"/>
        <v>12</v>
      </c>
      <c r="D493">
        <f t="shared" si="183"/>
        <v>17</v>
      </c>
      <c r="E493">
        <f t="shared" ca="1" si="184"/>
        <v>12</v>
      </c>
      <c r="F493" t="str">
        <f t="shared" ca="1" si="180"/>
        <v>cu</v>
      </c>
      <c r="G493" t="s">
        <v>402</v>
      </c>
      <c r="H493" t="s">
        <v>191</v>
      </c>
      <c r="I493">
        <v>30</v>
      </c>
      <c r="J493" t="str">
        <f t="shared" si="181"/>
        <v>에너지너무많음</v>
      </c>
      <c r="K493" t="str">
        <f t="shared" ca="1" si="182"/>
        <v>cu</v>
      </c>
      <c r="L493" t="s">
        <v>402</v>
      </c>
      <c r="M493" t="s">
        <v>375</v>
      </c>
      <c r="N493">
        <v>5000</v>
      </c>
      <c r="O493">
        <v>161</v>
      </c>
      <c r="P493">
        <f t="shared" si="166"/>
        <v>161</v>
      </c>
      <c r="Q493" t="str">
        <f t="shared" ca="1" si="168"/>
        <v>cu</v>
      </c>
      <c r="R493" t="str">
        <f t="shared" si="169"/>
        <v>EN</v>
      </c>
      <c r="S493">
        <f t="shared" si="170"/>
        <v>30</v>
      </c>
      <c r="T493" t="str">
        <f t="shared" ca="1" si="171"/>
        <v>cu</v>
      </c>
      <c r="U493" t="str">
        <f t="shared" si="172"/>
        <v>GO</v>
      </c>
      <c r="V493">
        <f t="shared" si="173"/>
        <v>5000</v>
      </c>
      <c r="W49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3" t="str">
        <f t="shared" ca="1" si="167"/>
        <v>{"num":17,"diff":12,"tp1":"cu","vl1":"EN","cn1":30,"tp2":"cu","vl2":"GO","cn2":5000,"key":161}</v>
      </c>
      <c r="Y493">
        <f t="shared" ca="1" si="175"/>
        <v>94</v>
      </c>
      <c r="Z493">
        <f t="shared" ca="1" si="176"/>
        <v>8104</v>
      </c>
      <c r="AA493">
        <f t="shared" ca="1" si="177"/>
        <v>1</v>
      </c>
      <c r="AB49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</v>
      </c>
      <c r="AC493">
        <f t="shared" ca="1" si="179"/>
        <v>0</v>
      </c>
    </row>
    <row r="494" spans="1:29">
      <c r="A494">
        <f t="shared" si="185"/>
        <v>17</v>
      </c>
      <c r="B494" t="str">
        <f>VLOOKUP(A494,BossBattleTable!$A:$C,MATCH(BossBattleTable!$C$1,BossBattleTable!$A$1:$C$1,0),0)</f>
        <v>PolygonalMetalon_Red</v>
      </c>
      <c r="C494">
        <f t="shared" ca="1" si="165"/>
        <v>13</v>
      </c>
      <c r="D494">
        <f t="shared" si="183"/>
        <v>17</v>
      </c>
      <c r="E494">
        <f t="shared" ca="1" si="184"/>
        <v>13</v>
      </c>
      <c r="F494" t="str">
        <f t="shared" ca="1" si="180"/>
        <v>it</v>
      </c>
      <c r="G494" t="s">
        <v>412</v>
      </c>
      <c r="H494" t="s">
        <v>415</v>
      </c>
      <c r="I494">
        <v>1</v>
      </c>
      <c r="J494" t="str">
        <f t="shared" si="181"/>
        <v/>
      </c>
      <c r="K494" t="str">
        <f t="shared" ca="1" si="182"/>
        <v/>
      </c>
      <c r="O494">
        <v>860</v>
      </c>
      <c r="P494">
        <f t="shared" si="166"/>
        <v>860</v>
      </c>
      <c r="Q494" t="str">
        <f t="shared" ca="1" si="168"/>
        <v>it</v>
      </c>
      <c r="R494" t="str">
        <f t="shared" si="169"/>
        <v>Equip000001</v>
      </c>
      <c r="S494">
        <f t="shared" si="170"/>
        <v>1</v>
      </c>
      <c r="T494" t="str">
        <f t="shared" ca="1" si="171"/>
        <v/>
      </c>
      <c r="U494" t="str">
        <f t="shared" si="172"/>
        <v/>
      </c>
      <c r="V494" t="str">
        <f t="shared" si="173"/>
        <v/>
      </c>
      <c r="W49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4" t="str">
        <f t="shared" ca="1" si="167"/>
        <v>{"num":17,"diff":13,"tp1":"it","vl1":"Equip000001","cn1":1,"key":860}</v>
      </c>
      <c r="Y494">
        <f t="shared" ca="1" si="175"/>
        <v>69</v>
      </c>
      <c r="Z494">
        <f t="shared" ca="1" si="176"/>
        <v>8174</v>
      </c>
      <c r="AA494">
        <f t="shared" ca="1" si="177"/>
        <v>1</v>
      </c>
      <c r="AB49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</v>
      </c>
      <c r="AC494">
        <f t="shared" ca="1" si="179"/>
        <v>0</v>
      </c>
    </row>
    <row r="495" spans="1:29">
      <c r="A495">
        <f t="shared" si="185"/>
        <v>17</v>
      </c>
      <c r="B495" t="str">
        <f>VLOOKUP(A495,BossBattleTable!$A:$C,MATCH(BossBattleTable!$C$1,BossBattleTable!$A$1:$C$1,0),0)</f>
        <v>PolygonalMetalon_Red</v>
      </c>
      <c r="C495">
        <f t="shared" ca="1" si="165"/>
        <v>14</v>
      </c>
      <c r="D495">
        <f t="shared" si="183"/>
        <v>17</v>
      </c>
      <c r="E495">
        <f t="shared" ca="1" si="184"/>
        <v>14</v>
      </c>
      <c r="F495" t="str">
        <f t="shared" ca="1" si="180"/>
        <v>cu</v>
      </c>
      <c r="G495" t="s">
        <v>402</v>
      </c>
      <c r="H495" t="s">
        <v>108</v>
      </c>
      <c r="I495">
        <v>5</v>
      </c>
      <c r="J495" t="str">
        <f t="shared" si="181"/>
        <v/>
      </c>
      <c r="K495" t="str">
        <f t="shared" ca="1" si="182"/>
        <v/>
      </c>
      <c r="O495">
        <v>147</v>
      </c>
      <c r="P495">
        <f t="shared" si="166"/>
        <v>147</v>
      </c>
      <c r="Q495" t="str">
        <f t="shared" ca="1" si="168"/>
        <v>cu</v>
      </c>
      <c r="R495" t="str">
        <f t="shared" si="169"/>
        <v>DI</v>
      </c>
      <c r="S495">
        <f t="shared" si="170"/>
        <v>5</v>
      </c>
      <c r="T495" t="str">
        <f t="shared" ca="1" si="171"/>
        <v/>
      </c>
      <c r="U495" t="str">
        <f t="shared" si="172"/>
        <v/>
      </c>
      <c r="V495" t="str">
        <f t="shared" si="173"/>
        <v/>
      </c>
      <c r="W49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5" t="str">
        <f t="shared" ca="1" si="167"/>
        <v>{"num":17,"diff":14,"tp1":"cu","vl1":"DI","cn1":5,"key":147}</v>
      </c>
      <c r="Y495">
        <f t="shared" ca="1" si="175"/>
        <v>60</v>
      </c>
      <c r="Z495">
        <f t="shared" ca="1" si="176"/>
        <v>8235</v>
      </c>
      <c r="AA495">
        <f t="shared" ca="1" si="177"/>
        <v>1</v>
      </c>
      <c r="AB49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</v>
      </c>
      <c r="AC495">
        <f t="shared" ca="1" si="179"/>
        <v>0</v>
      </c>
    </row>
    <row r="496" spans="1:29">
      <c r="A496">
        <f t="shared" si="185"/>
        <v>17</v>
      </c>
      <c r="B496" t="str">
        <f>VLOOKUP(A496,BossBattleTable!$A:$C,MATCH(BossBattleTable!$C$1,BossBattleTable!$A$1:$C$1,0),0)</f>
        <v>PolygonalMetalon_Red</v>
      </c>
      <c r="C496">
        <f t="shared" ca="1" si="165"/>
        <v>15</v>
      </c>
      <c r="D496">
        <f t="shared" si="183"/>
        <v>17</v>
      </c>
      <c r="E496">
        <f t="shared" ca="1" si="184"/>
        <v>15</v>
      </c>
      <c r="F496" t="str">
        <f t="shared" ca="1" si="180"/>
        <v>it</v>
      </c>
      <c r="G496" t="s">
        <v>412</v>
      </c>
      <c r="H496" t="s">
        <v>416</v>
      </c>
      <c r="I496">
        <v>1</v>
      </c>
      <c r="J496" t="str">
        <f t="shared" si="181"/>
        <v/>
      </c>
      <c r="K496" t="str">
        <f t="shared" ca="1" si="182"/>
        <v>it</v>
      </c>
      <c r="L496" t="s">
        <v>412</v>
      </c>
      <c r="M496" t="s">
        <v>417</v>
      </c>
      <c r="N496">
        <v>1</v>
      </c>
      <c r="O496">
        <v>339</v>
      </c>
      <c r="P496">
        <f t="shared" si="166"/>
        <v>339</v>
      </c>
      <c r="Q496" t="str">
        <f t="shared" ca="1" si="168"/>
        <v>it</v>
      </c>
      <c r="R496" t="str">
        <f t="shared" si="169"/>
        <v>Equip001001</v>
      </c>
      <c r="S496">
        <f t="shared" si="170"/>
        <v>1</v>
      </c>
      <c r="T496" t="str">
        <f t="shared" ca="1" si="171"/>
        <v>it</v>
      </c>
      <c r="U496" t="str">
        <f t="shared" si="172"/>
        <v>Equip002001</v>
      </c>
      <c r="V496">
        <f t="shared" si="173"/>
        <v>1</v>
      </c>
      <c r="W49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6" t="str">
        <f t="shared" ca="1" si="167"/>
        <v>{"num":17,"diff":15,"tp1":"it","vl1":"Equip001001","cn1":1,"tp2":"it","vl2":"Equip002001","cn2":1,"key":339}</v>
      </c>
      <c r="Y496">
        <f t="shared" ca="1" si="175"/>
        <v>108</v>
      </c>
      <c r="Z496">
        <f t="shared" ca="1" si="176"/>
        <v>8344</v>
      </c>
      <c r="AA496">
        <f t="shared" ca="1" si="177"/>
        <v>1</v>
      </c>
      <c r="AB49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</v>
      </c>
      <c r="AC496">
        <f t="shared" ca="1" si="179"/>
        <v>0</v>
      </c>
    </row>
    <row r="497" spans="1:29">
      <c r="A497">
        <f t="shared" si="185"/>
        <v>17</v>
      </c>
      <c r="B497" t="str">
        <f>VLOOKUP(A497,BossBattleTable!$A:$C,MATCH(BossBattleTable!$C$1,BossBattleTable!$A$1:$C$1,0),0)</f>
        <v>PolygonalMetalon_Red</v>
      </c>
      <c r="C497">
        <f t="shared" ca="1" si="165"/>
        <v>16</v>
      </c>
      <c r="D497">
        <f t="shared" si="183"/>
        <v>17</v>
      </c>
      <c r="E497">
        <f t="shared" ca="1" si="184"/>
        <v>16</v>
      </c>
      <c r="F497" t="str">
        <f t="shared" ca="1" si="180"/>
        <v>cu</v>
      </c>
      <c r="G497" t="s">
        <v>402</v>
      </c>
      <c r="H497" t="s">
        <v>191</v>
      </c>
      <c r="I497">
        <v>30</v>
      </c>
      <c r="J497" t="str">
        <f t="shared" si="181"/>
        <v>에너지너무많음</v>
      </c>
      <c r="K497" t="str">
        <f t="shared" ca="1" si="182"/>
        <v>cu</v>
      </c>
      <c r="L497" t="s">
        <v>402</v>
      </c>
      <c r="M497" t="s">
        <v>375</v>
      </c>
      <c r="N497">
        <v>5000</v>
      </c>
      <c r="O497">
        <v>112</v>
      </c>
      <c r="P497">
        <f t="shared" si="166"/>
        <v>112</v>
      </c>
      <c r="Q497" t="str">
        <f t="shared" ca="1" si="168"/>
        <v>cu</v>
      </c>
      <c r="R497" t="str">
        <f t="shared" si="169"/>
        <v>EN</v>
      </c>
      <c r="S497">
        <f t="shared" si="170"/>
        <v>30</v>
      </c>
      <c r="T497" t="str">
        <f t="shared" ca="1" si="171"/>
        <v>cu</v>
      </c>
      <c r="U497" t="str">
        <f t="shared" si="172"/>
        <v>GO</v>
      </c>
      <c r="V497">
        <f t="shared" si="173"/>
        <v>5000</v>
      </c>
      <c r="W49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7" t="str">
        <f t="shared" ca="1" si="167"/>
        <v>{"num":17,"diff":16,"tp1":"cu","vl1":"EN","cn1":30,"tp2":"cu","vl2":"GO","cn2":5000,"key":112}</v>
      </c>
      <c r="Y497">
        <f t="shared" ca="1" si="175"/>
        <v>94</v>
      </c>
      <c r="Z497">
        <f t="shared" ca="1" si="176"/>
        <v>8439</v>
      </c>
      <c r="AA497">
        <f t="shared" ca="1" si="177"/>
        <v>1</v>
      </c>
      <c r="AB49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</v>
      </c>
      <c r="AC497">
        <f t="shared" ca="1" si="179"/>
        <v>0</v>
      </c>
    </row>
    <row r="498" spans="1:29">
      <c r="A498">
        <f t="shared" si="185"/>
        <v>17</v>
      </c>
      <c r="B498" t="str">
        <f>VLOOKUP(A498,BossBattleTable!$A:$C,MATCH(BossBattleTable!$C$1,BossBattleTable!$A$1:$C$1,0),0)</f>
        <v>PolygonalMetalon_Red</v>
      </c>
      <c r="C498">
        <f t="shared" ca="1" si="165"/>
        <v>17</v>
      </c>
      <c r="D498">
        <f t="shared" si="183"/>
        <v>17</v>
      </c>
      <c r="E498">
        <f t="shared" ca="1" si="184"/>
        <v>17</v>
      </c>
      <c r="F498" t="str">
        <f t="shared" ca="1" si="180"/>
        <v>it</v>
      </c>
      <c r="G498" t="s">
        <v>412</v>
      </c>
      <c r="H498" t="s">
        <v>415</v>
      </c>
      <c r="I498">
        <v>1</v>
      </c>
      <c r="J498" t="str">
        <f t="shared" si="181"/>
        <v/>
      </c>
      <c r="K498" t="str">
        <f t="shared" ca="1" si="182"/>
        <v/>
      </c>
      <c r="O498">
        <v>527</v>
      </c>
      <c r="P498">
        <f t="shared" si="166"/>
        <v>527</v>
      </c>
      <c r="Q498" t="str">
        <f t="shared" ca="1" si="168"/>
        <v>it</v>
      </c>
      <c r="R498" t="str">
        <f t="shared" si="169"/>
        <v>Equip000001</v>
      </c>
      <c r="S498">
        <f t="shared" si="170"/>
        <v>1</v>
      </c>
      <c r="T498" t="str">
        <f t="shared" ca="1" si="171"/>
        <v/>
      </c>
      <c r="U498" t="str">
        <f t="shared" si="172"/>
        <v/>
      </c>
      <c r="V498" t="str">
        <f t="shared" si="173"/>
        <v/>
      </c>
      <c r="W49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8" t="str">
        <f t="shared" ca="1" si="167"/>
        <v>{"num":17,"diff":17,"tp1":"it","vl1":"Equip000001","cn1":1,"key":527}</v>
      </c>
      <c r="Y498">
        <f t="shared" ca="1" si="175"/>
        <v>69</v>
      </c>
      <c r="Z498">
        <f t="shared" ca="1" si="176"/>
        <v>8509</v>
      </c>
      <c r="AA498">
        <f t="shared" ca="1" si="177"/>
        <v>1</v>
      </c>
      <c r="AB49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</v>
      </c>
      <c r="AC498">
        <f t="shared" ca="1" si="179"/>
        <v>0</v>
      </c>
    </row>
    <row r="499" spans="1:29">
      <c r="A499">
        <f t="shared" si="185"/>
        <v>17</v>
      </c>
      <c r="B499" t="str">
        <f>VLOOKUP(A499,BossBattleTable!$A:$C,MATCH(BossBattleTable!$C$1,BossBattleTable!$A$1:$C$1,0),0)</f>
        <v>PolygonalMetalon_Red</v>
      </c>
      <c r="C499">
        <f t="shared" ca="1" si="165"/>
        <v>18</v>
      </c>
      <c r="D499">
        <f t="shared" si="183"/>
        <v>17</v>
      </c>
      <c r="E499">
        <f t="shared" ca="1" si="184"/>
        <v>18</v>
      </c>
      <c r="F499" t="str">
        <f t="shared" ca="1" si="180"/>
        <v>cu</v>
      </c>
      <c r="G499" t="s">
        <v>402</v>
      </c>
      <c r="H499" t="s">
        <v>108</v>
      </c>
      <c r="I499">
        <v>5</v>
      </c>
      <c r="J499" t="str">
        <f t="shared" si="181"/>
        <v/>
      </c>
      <c r="K499" t="str">
        <f t="shared" ca="1" si="182"/>
        <v/>
      </c>
      <c r="O499">
        <v>244</v>
      </c>
      <c r="P499">
        <f t="shared" si="166"/>
        <v>244</v>
      </c>
      <c r="Q499" t="str">
        <f t="shared" ca="1" si="168"/>
        <v>cu</v>
      </c>
      <c r="R499" t="str">
        <f t="shared" si="169"/>
        <v>DI</v>
      </c>
      <c r="S499">
        <f t="shared" si="170"/>
        <v>5</v>
      </c>
      <c r="T499" t="str">
        <f t="shared" ca="1" si="171"/>
        <v/>
      </c>
      <c r="U499" t="str">
        <f t="shared" si="172"/>
        <v/>
      </c>
      <c r="V499" t="str">
        <f t="shared" si="173"/>
        <v/>
      </c>
      <c r="W49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9" t="str">
        <f t="shared" ca="1" si="167"/>
        <v>{"num":17,"diff":18,"tp1":"cu","vl1":"DI","cn1":5,"key":244}</v>
      </c>
      <c r="Y499">
        <f t="shared" ca="1" si="175"/>
        <v>60</v>
      </c>
      <c r="Z499">
        <f t="shared" ca="1" si="176"/>
        <v>8570</v>
      </c>
      <c r="AA499">
        <f t="shared" ca="1" si="177"/>
        <v>1</v>
      </c>
      <c r="AB49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</v>
      </c>
      <c r="AC499">
        <f t="shared" ca="1" si="179"/>
        <v>0</v>
      </c>
    </row>
    <row r="500" spans="1:29">
      <c r="A500">
        <f t="shared" si="185"/>
        <v>17</v>
      </c>
      <c r="B500" t="str">
        <f>VLOOKUP(A500,BossBattleTable!$A:$C,MATCH(BossBattleTable!$C$1,BossBattleTable!$A$1:$C$1,0),0)</f>
        <v>PolygonalMetalon_Red</v>
      </c>
      <c r="C500">
        <f t="shared" ca="1" si="165"/>
        <v>19</v>
      </c>
      <c r="D500">
        <f t="shared" si="183"/>
        <v>17</v>
      </c>
      <c r="E500">
        <f t="shared" ca="1" si="184"/>
        <v>19</v>
      </c>
      <c r="F500" t="str">
        <f t="shared" ca="1" si="180"/>
        <v>it</v>
      </c>
      <c r="G500" t="s">
        <v>412</v>
      </c>
      <c r="H500" t="s">
        <v>416</v>
      </c>
      <c r="I500">
        <v>1</v>
      </c>
      <c r="J500" t="str">
        <f t="shared" si="181"/>
        <v/>
      </c>
      <c r="K500" t="str">
        <f t="shared" ca="1" si="182"/>
        <v>it</v>
      </c>
      <c r="L500" t="s">
        <v>412</v>
      </c>
      <c r="M500" t="s">
        <v>417</v>
      </c>
      <c r="N500">
        <v>1</v>
      </c>
      <c r="O500">
        <v>926</v>
      </c>
      <c r="P500">
        <f t="shared" si="166"/>
        <v>926</v>
      </c>
      <c r="Q500" t="str">
        <f t="shared" ca="1" si="168"/>
        <v>it</v>
      </c>
      <c r="R500" t="str">
        <f t="shared" si="169"/>
        <v>Equip001001</v>
      </c>
      <c r="S500">
        <f t="shared" si="170"/>
        <v>1</v>
      </c>
      <c r="T500" t="str">
        <f t="shared" ca="1" si="171"/>
        <v>it</v>
      </c>
      <c r="U500" t="str">
        <f t="shared" si="172"/>
        <v>Equip002001</v>
      </c>
      <c r="V500">
        <f t="shared" si="173"/>
        <v>1</v>
      </c>
      <c r="W50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0" t="str">
        <f t="shared" ca="1" si="167"/>
        <v>{"num":17,"diff":19,"tp1":"it","vl1":"Equip001001","cn1":1,"tp2":"it","vl2":"Equip002001","cn2":1,"key":926}</v>
      </c>
      <c r="Y500">
        <f t="shared" ca="1" si="175"/>
        <v>108</v>
      </c>
      <c r="Z500">
        <f t="shared" ca="1" si="176"/>
        <v>8679</v>
      </c>
      <c r="AA500">
        <f t="shared" ca="1" si="177"/>
        <v>1</v>
      </c>
      <c r="AB50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</v>
      </c>
      <c r="AC500">
        <f t="shared" ca="1" si="179"/>
        <v>0</v>
      </c>
    </row>
    <row r="501" spans="1:29">
      <c r="A501">
        <f t="shared" si="185"/>
        <v>17</v>
      </c>
      <c r="B501" t="str">
        <f>VLOOKUP(A501,BossBattleTable!$A:$C,MATCH(BossBattleTable!$C$1,BossBattleTable!$A$1:$C$1,0),0)</f>
        <v>PolygonalMetalon_Red</v>
      </c>
      <c r="C501">
        <f t="shared" ca="1" si="165"/>
        <v>20</v>
      </c>
      <c r="D501">
        <f t="shared" si="183"/>
        <v>17</v>
      </c>
      <c r="E501">
        <f t="shared" ca="1" si="184"/>
        <v>20</v>
      </c>
      <c r="F501" t="str">
        <f t="shared" ca="1" si="180"/>
        <v>cu</v>
      </c>
      <c r="G501" t="s">
        <v>402</v>
      </c>
      <c r="H501" t="s">
        <v>191</v>
      </c>
      <c r="I501">
        <v>30</v>
      </c>
      <c r="J501" t="str">
        <f t="shared" si="181"/>
        <v>에너지너무많음</v>
      </c>
      <c r="K501" t="str">
        <f t="shared" ca="1" si="182"/>
        <v>cu</v>
      </c>
      <c r="L501" t="s">
        <v>402</v>
      </c>
      <c r="M501" t="s">
        <v>375</v>
      </c>
      <c r="N501">
        <v>5000</v>
      </c>
      <c r="O501">
        <v>634</v>
      </c>
      <c r="P501">
        <f t="shared" si="166"/>
        <v>634</v>
      </c>
      <c r="Q501" t="str">
        <f t="shared" ca="1" si="168"/>
        <v>cu</v>
      </c>
      <c r="R501" t="str">
        <f t="shared" si="169"/>
        <v>EN</v>
      </c>
      <c r="S501">
        <f t="shared" si="170"/>
        <v>30</v>
      </c>
      <c r="T501" t="str">
        <f t="shared" ca="1" si="171"/>
        <v>cu</v>
      </c>
      <c r="U501" t="str">
        <f t="shared" si="172"/>
        <v>GO</v>
      </c>
      <c r="V501">
        <f t="shared" si="173"/>
        <v>5000</v>
      </c>
      <c r="W50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1" t="str">
        <f t="shared" ca="1" si="167"/>
        <v>{"num":17,"diff":20,"tp1":"cu","vl1":"EN","cn1":30,"tp2":"cu","vl2":"GO","cn2":5000,"key":634}</v>
      </c>
      <c r="Y501">
        <f t="shared" ca="1" si="175"/>
        <v>94</v>
      </c>
      <c r="Z501">
        <f t="shared" ca="1" si="176"/>
        <v>8774</v>
      </c>
      <c r="AA501">
        <f t="shared" ca="1" si="177"/>
        <v>1</v>
      </c>
      <c r="AB50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</v>
      </c>
      <c r="AC501">
        <f t="shared" ca="1" si="179"/>
        <v>0</v>
      </c>
    </row>
    <row r="502" spans="1:29">
      <c r="A502">
        <f t="shared" si="185"/>
        <v>17</v>
      </c>
      <c r="B502" t="str">
        <f>VLOOKUP(A502,BossBattleTable!$A:$C,MATCH(BossBattleTable!$C$1,BossBattleTable!$A$1:$C$1,0),0)</f>
        <v>PolygonalMetalon_Red</v>
      </c>
      <c r="C502">
        <f t="shared" ca="1" si="165"/>
        <v>21</v>
      </c>
      <c r="D502">
        <f t="shared" si="183"/>
        <v>17</v>
      </c>
      <c r="E502">
        <f t="shared" ca="1" si="184"/>
        <v>21</v>
      </c>
      <c r="F502" t="str">
        <f t="shared" ca="1" si="180"/>
        <v>it</v>
      </c>
      <c r="G502" t="s">
        <v>412</v>
      </c>
      <c r="H502" t="s">
        <v>415</v>
      </c>
      <c r="I502">
        <v>1</v>
      </c>
      <c r="J502" t="str">
        <f t="shared" si="181"/>
        <v/>
      </c>
      <c r="K502" t="str">
        <f t="shared" ca="1" si="182"/>
        <v/>
      </c>
      <c r="O502">
        <v>395</v>
      </c>
      <c r="P502">
        <f t="shared" si="166"/>
        <v>395</v>
      </c>
      <c r="Q502" t="str">
        <f t="shared" ca="1" si="168"/>
        <v>it</v>
      </c>
      <c r="R502" t="str">
        <f t="shared" si="169"/>
        <v>Equip000001</v>
      </c>
      <c r="S502">
        <f t="shared" si="170"/>
        <v>1</v>
      </c>
      <c r="T502" t="str">
        <f t="shared" ca="1" si="171"/>
        <v/>
      </c>
      <c r="U502" t="str">
        <f t="shared" si="172"/>
        <v/>
      </c>
      <c r="V502" t="str">
        <f t="shared" si="173"/>
        <v/>
      </c>
      <c r="W50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2" t="str">
        <f t="shared" ca="1" si="167"/>
        <v>{"num":17,"diff":21,"tp1":"it","vl1":"Equip000001","cn1":1,"key":395}</v>
      </c>
      <c r="Y502">
        <f t="shared" ca="1" si="175"/>
        <v>69</v>
      </c>
      <c r="Z502">
        <f t="shared" ca="1" si="176"/>
        <v>8844</v>
      </c>
      <c r="AA502">
        <f t="shared" ca="1" si="177"/>
        <v>1</v>
      </c>
      <c r="AB50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</v>
      </c>
      <c r="AC502">
        <f t="shared" ca="1" si="179"/>
        <v>0</v>
      </c>
    </row>
    <row r="503" spans="1:29">
      <c r="A503">
        <f t="shared" si="185"/>
        <v>17</v>
      </c>
      <c r="B503" t="str">
        <f>VLOOKUP(A503,BossBattleTable!$A:$C,MATCH(BossBattleTable!$C$1,BossBattleTable!$A$1:$C$1,0),0)</f>
        <v>PolygonalMetalon_Red</v>
      </c>
      <c r="C503">
        <f t="shared" ca="1" si="165"/>
        <v>22</v>
      </c>
      <c r="D503">
        <f t="shared" si="183"/>
        <v>17</v>
      </c>
      <c r="E503">
        <f t="shared" ca="1" si="184"/>
        <v>22</v>
      </c>
      <c r="F503" t="str">
        <f t="shared" ca="1" si="180"/>
        <v>cu</v>
      </c>
      <c r="G503" t="s">
        <v>402</v>
      </c>
      <c r="H503" t="s">
        <v>108</v>
      </c>
      <c r="I503">
        <v>5</v>
      </c>
      <c r="J503" t="str">
        <f t="shared" si="181"/>
        <v/>
      </c>
      <c r="K503" t="str">
        <f t="shared" ca="1" si="182"/>
        <v/>
      </c>
      <c r="O503">
        <v>610</v>
      </c>
      <c r="P503">
        <f t="shared" si="166"/>
        <v>610</v>
      </c>
      <c r="Q503" t="str">
        <f t="shared" ca="1" si="168"/>
        <v>cu</v>
      </c>
      <c r="R503" t="str">
        <f t="shared" si="169"/>
        <v>DI</v>
      </c>
      <c r="S503">
        <f t="shared" si="170"/>
        <v>5</v>
      </c>
      <c r="T503" t="str">
        <f t="shared" ca="1" si="171"/>
        <v/>
      </c>
      <c r="U503" t="str">
        <f t="shared" si="172"/>
        <v/>
      </c>
      <c r="V503" t="str">
        <f t="shared" si="173"/>
        <v/>
      </c>
      <c r="W50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3" t="str">
        <f t="shared" ca="1" si="167"/>
        <v>{"num":17,"diff":22,"tp1":"cu","vl1":"DI","cn1":5,"key":610}</v>
      </c>
      <c r="Y503">
        <f t="shared" ca="1" si="175"/>
        <v>60</v>
      </c>
      <c r="Z503">
        <f t="shared" ca="1" si="176"/>
        <v>8905</v>
      </c>
      <c r="AA503">
        <f t="shared" ca="1" si="177"/>
        <v>1</v>
      </c>
      <c r="AB50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</v>
      </c>
      <c r="AC503">
        <f t="shared" ca="1" si="179"/>
        <v>0</v>
      </c>
    </row>
    <row r="504" spans="1:29">
      <c r="A504">
        <f t="shared" si="185"/>
        <v>17</v>
      </c>
      <c r="B504" t="str">
        <f>VLOOKUP(A504,BossBattleTable!$A:$C,MATCH(BossBattleTable!$C$1,BossBattleTable!$A$1:$C$1,0),0)</f>
        <v>PolygonalMetalon_Red</v>
      </c>
      <c r="C504">
        <f t="shared" ca="1" si="165"/>
        <v>23</v>
      </c>
      <c r="D504">
        <f t="shared" si="183"/>
        <v>17</v>
      </c>
      <c r="E504">
        <f t="shared" ca="1" si="184"/>
        <v>23</v>
      </c>
      <c r="F504" t="str">
        <f t="shared" ca="1" si="180"/>
        <v>it</v>
      </c>
      <c r="G504" t="s">
        <v>412</v>
      </c>
      <c r="H504" t="s">
        <v>416</v>
      </c>
      <c r="I504">
        <v>1</v>
      </c>
      <c r="J504" t="str">
        <f t="shared" si="181"/>
        <v/>
      </c>
      <c r="K504" t="str">
        <f t="shared" ca="1" si="182"/>
        <v>it</v>
      </c>
      <c r="L504" t="s">
        <v>412</v>
      </c>
      <c r="M504" t="s">
        <v>417</v>
      </c>
      <c r="N504">
        <v>1</v>
      </c>
      <c r="O504">
        <v>963</v>
      </c>
      <c r="P504">
        <f t="shared" si="166"/>
        <v>963</v>
      </c>
      <c r="Q504" t="str">
        <f t="shared" ca="1" si="168"/>
        <v>it</v>
      </c>
      <c r="R504" t="str">
        <f t="shared" si="169"/>
        <v>Equip001001</v>
      </c>
      <c r="S504">
        <f t="shared" si="170"/>
        <v>1</v>
      </c>
      <c r="T504" t="str">
        <f t="shared" ca="1" si="171"/>
        <v>it</v>
      </c>
      <c r="U504" t="str">
        <f t="shared" si="172"/>
        <v>Equip002001</v>
      </c>
      <c r="V504">
        <f t="shared" si="173"/>
        <v>1</v>
      </c>
      <c r="W50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4" t="str">
        <f t="shared" ca="1" si="167"/>
        <v>{"num":17,"diff":23,"tp1":"it","vl1":"Equip001001","cn1":1,"tp2":"it","vl2":"Equip002001","cn2":1,"key":963}</v>
      </c>
      <c r="Y504">
        <f t="shared" ca="1" si="175"/>
        <v>108</v>
      </c>
      <c r="Z504">
        <f t="shared" ca="1" si="176"/>
        <v>9014</v>
      </c>
      <c r="AA504">
        <f t="shared" ca="1" si="177"/>
        <v>1</v>
      </c>
      <c r="AB50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</v>
      </c>
      <c r="AC504">
        <f t="shared" ca="1" si="179"/>
        <v>0</v>
      </c>
    </row>
    <row r="505" spans="1:29">
      <c r="A505">
        <f t="shared" si="185"/>
        <v>17</v>
      </c>
      <c r="B505" t="str">
        <f>VLOOKUP(A505,BossBattleTable!$A:$C,MATCH(BossBattleTable!$C$1,BossBattleTable!$A$1:$C$1,0),0)</f>
        <v>PolygonalMetalon_Red</v>
      </c>
      <c r="C505">
        <f t="shared" ca="1" si="165"/>
        <v>24</v>
      </c>
      <c r="D505">
        <f t="shared" si="183"/>
        <v>17</v>
      </c>
      <c r="E505">
        <f t="shared" ca="1" si="184"/>
        <v>24</v>
      </c>
      <c r="F505" t="str">
        <f t="shared" ca="1" si="180"/>
        <v>cu</v>
      </c>
      <c r="G505" t="s">
        <v>402</v>
      </c>
      <c r="H505" t="s">
        <v>191</v>
      </c>
      <c r="I505">
        <v>30</v>
      </c>
      <c r="J505" t="str">
        <f t="shared" si="181"/>
        <v>에너지너무많음</v>
      </c>
      <c r="K505" t="str">
        <f t="shared" ca="1" si="182"/>
        <v>cu</v>
      </c>
      <c r="L505" t="s">
        <v>402</v>
      </c>
      <c r="M505" t="s">
        <v>375</v>
      </c>
      <c r="N505">
        <v>5000</v>
      </c>
      <c r="O505">
        <v>904</v>
      </c>
      <c r="P505">
        <f t="shared" si="166"/>
        <v>904</v>
      </c>
      <c r="Q505" t="str">
        <f t="shared" ca="1" si="168"/>
        <v>cu</v>
      </c>
      <c r="R505" t="str">
        <f t="shared" si="169"/>
        <v>EN</v>
      </c>
      <c r="S505">
        <f t="shared" si="170"/>
        <v>30</v>
      </c>
      <c r="T505" t="str">
        <f t="shared" ca="1" si="171"/>
        <v>cu</v>
      </c>
      <c r="U505" t="str">
        <f t="shared" si="172"/>
        <v>GO</v>
      </c>
      <c r="V505">
        <f t="shared" si="173"/>
        <v>5000</v>
      </c>
      <c r="W50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5" t="str">
        <f t="shared" ca="1" si="167"/>
        <v>{"num":17,"diff":24,"tp1":"cu","vl1":"EN","cn1":30,"tp2":"cu","vl2":"GO","cn2":5000,"key":904}</v>
      </c>
      <c r="Y505">
        <f t="shared" ca="1" si="175"/>
        <v>94</v>
      </c>
      <c r="Z505">
        <f t="shared" ca="1" si="176"/>
        <v>9109</v>
      </c>
      <c r="AA505">
        <f t="shared" ca="1" si="177"/>
        <v>1</v>
      </c>
      <c r="AB50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</v>
      </c>
      <c r="AC505">
        <f t="shared" ca="1" si="179"/>
        <v>0</v>
      </c>
    </row>
    <row r="506" spans="1:29">
      <c r="A506">
        <f t="shared" si="185"/>
        <v>17</v>
      </c>
      <c r="B506" t="str">
        <f>VLOOKUP(A506,BossBattleTable!$A:$C,MATCH(BossBattleTable!$C$1,BossBattleTable!$A$1:$C$1,0),0)</f>
        <v>PolygonalMetalon_Red</v>
      </c>
      <c r="C506">
        <f t="shared" ca="1" si="165"/>
        <v>25</v>
      </c>
      <c r="D506">
        <f t="shared" si="183"/>
        <v>17</v>
      </c>
      <c r="E506">
        <f t="shared" ca="1" si="184"/>
        <v>25</v>
      </c>
      <c r="F506" t="str">
        <f t="shared" ca="1" si="180"/>
        <v>it</v>
      </c>
      <c r="G506" t="s">
        <v>412</v>
      </c>
      <c r="H506" t="s">
        <v>415</v>
      </c>
      <c r="I506">
        <v>1</v>
      </c>
      <c r="J506" t="str">
        <f t="shared" si="181"/>
        <v/>
      </c>
      <c r="K506" t="str">
        <f t="shared" ca="1" si="182"/>
        <v/>
      </c>
      <c r="O506">
        <v>399</v>
      </c>
      <c r="P506">
        <f t="shared" si="166"/>
        <v>399</v>
      </c>
      <c r="Q506" t="str">
        <f t="shared" ca="1" si="168"/>
        <v>it</v>
      </c>
      <c r="R506" t="str">
        <f t="shared" si="169"/>
        <v>Equip000001</v>
      </c>
      <c r="S506">
        <f t="shared" si="170"/>
        <v>1</v>
      </c>
      <c r="T506" t="str">
        <f t="shared" ca="1" si="171"/>
        <v/>
      </c>
      <c r="U506" t="str">
        <f t="shared" si="172"/>
        <v/>
      </c>
      <c r="V506" t="str">
        <f t="shared" si="173"/>
        <v/>
      </c>
      <c r="W50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6" t="str">
        <f t="shared" ca="1" si="167"/>
        <v>{"num":17,"diff":25,"tp1":"it","vl1":"Equip000001","cn1":1,"key":399}</v>
      </c>
      <c r="Y506">
        <f t="shared" ca="1" si="175"/>
        <v>69</v>
      </c>
      <c r="Z506">
        <f t="shared" ca="1" si="176"/>
        <v>9179</v>
      </c>
      <c r="AA506">
        <f t="shared" ca="1" si="177"/>
        <v>1</v>
      </c>
      <c r="AB50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</v>
      </c>
      <c r="AC506">
        <f t="shared" ca="1" si="179"/>
        <v>0</v>
      </c>
    </row>
    <row r="507" spans="1:29">
      <c r="A507">
        <f t="shared" si="185"/>
        <v>17</v>
      </c>
      <c r="B507" t="str">
        <f>VLOOKUP(A507,BossBattleTable!$A:$C,MATCH(BossBattleTable!$C$1,BossBattleTable!$A$1:$C$1,0),0)</f>
        <v>PolygonalMetalon_Red</v>
      </c>
      <c r="C507">
        <f t="shared" ca="1" si="165"/>
        <v>26</v>
      </c>
      <c r="D507">
        <f t="shared" si="183"/>
        <v>17</v>
      </c>
      <c r="E507">
        <f t="shared" ca="1" si="184"/>
        <v>26</v>
      </c>
      <c r="F507" t="str">
        <f t="shared" ca="1" si="180"/>
        <v>cu</v>
      </c>
      <c r="G507" t="s">
        <v>402</v>
      </c>
      <c r="H507" t="s">
        <v>108</v>
      </c>
      <c r="I507">
        <v>5</v>
      </c>
      <c r="J507" t="str">
        <f t="shared" si="181"/>
        <v/>
      </c>
      <c r="K507" t="str">
        <f t="shared" ca="1" si="182"/>
        <v/>
      </c>
      <c r="O507">
        <v>823</v>
      </c>
      <c r="P507">
        <f t="shared" si="166"/>
        <v>823</v>
      </c>
      <c r="Q507" t="str">
        <f t="shared" ca="1" si="168"/>
        <v>cu</v>
      </c>
      <c r="R507" t="str">
        <f t="shared" si="169"/>
        <v>DI</v>
      </c>
      <c r="S507">
        <f t="shared" si="170"/>
        <v>5</v>
      </c>
      <c r="T507" t="str">
        <f t="shared" ca="1" si="171"/>
        <v/>
      </c>
      <c r="U507" t="str">
        <f t="shared" si="172"/>
        <v/>
      </c>
      <c r="V507" t="str">
        <f t="shared" si="173"/>
        <v/>
      </c>
      <c r="W50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7" t="str">
        <f t="shared" ca="1" si="167"/>
        <v>{"num":17,"diff":26,"tp1":"cu","vl1":"DI","cn1":5,"key":823}</v>
      </c>
      <c r="Y507">
        <f t="shared" ca="1" si="175"/>
        <v>60</v>
      </c>
      <c r="Z507">
        <f t="shared" ca="1" si="176"/>
        <v>9240</v>
      </c>
      <c r="AA507">
        <f t="shared" ca="1" si="177"/>
        <v>1</v>
      </c>
      <c r="AB50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</v>
      </c>
      <c r="AC507">
        <f t="shared" ca="1" si="179"/>
        <v>0</v>
      </c>
    </row>
    <row r="508" spans="1:29">
      <c r="A508">
        <f t="shared" si="185"/>
        <v>17</v>
      </c>
      <c r="B508" t="str">
        <f>VLOOKUP(A508,BossBattleTable!$A:$C,MATCH(BossBattleTable!$C$1,BossBattleTable!$A$1:$C$1,0),0)</f>
        <v>PolygonalMetalon_Red</v>
      </c>
      <c r="C508">
        <f t="shared" ca="1" si="165"/>
        <v>27</v>
      </c>
      <c r="D508">
        <f t="shared" si="183"/>
        <v>17</v>
      </c>
      <c r="E508">
        <f t="shared" ca="1" si="184"/>
        <v>27</v>
      </c>
      <c r="F508" t="str">
        <f t="shared" ca="1" si="180"/>
        <v>it</v>
      </c>
      <c r="G508" t="s">
        <v>412</v>
      </c>
      <c r="H508" t="s">
        <v>416</v>
      </c>
      <c r="I508">
        <v>1</v>
      </c>
      <c r="J508" t="str">
        <f t="shared" si="181"/>
        <v/>
      </c>
      <c r="K508" t="str">
        <f t="shared" ca="1" si="182"/>
        <v>it</v>
      </c>
      <c r="L508" t="s">
        <v>412</v>
      </c>
      <c r="M508" t="s">
        <v>417</v>
      </c>
      <c r="N508">
        <v>1</v>
      </c>
      <c r="O508">
        <v>821</v>
      </c>
      <c r="P508">
        <f t="shared" si="166"/>
        <v>821</v>
      </c>
      <c r="Q508" t="str">
        <f t="shared" ca="1" si="168"/>
        <v>it</v>
      </c>
      <c r="R508" t="str">
        <f t="shared" si="169"/>
        <v>Equip001001</v>
      </c>
      <c r="S508">
        <f t="shared" si="170"/>
        <v>1</v>
      </c>
      <c r="T508" t="str">
        <f t="shared" ca="1" si="171"/>
        <v>it</v>
      </c>
      <c r="U508" t="str">
        <f t="shared" si="172"/>
        <v>Equip002001</v>
      </c>
      <c r="V508">
        <f t="shared" si="173"/>
        <v>1</v>
      </c>
      <c r="W50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8" t="str">
        <f t="shared" ca="1" si="167"/>
        <v>{"num":17,"diff":27,"tp1":"it","vl1":"Equip001001","cn1":1,"tp2":"it","vl2":"Equip002001","cn2":1,"key":821}</v>
      </c>
      <c r="Y508">
        <f t="shared" ca="1" si="175"/>
        <v>108</v>
      </c>
      <c r="Z508">
        <f t="shared" ca="1" si="176"/>
        <v>9349</v>
      </c>
      <c r="AA508">
        <f t="shared" ca="1" si="177"/>
        <v>1</v>
      </c>
      <c r="AB50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</v>
      </c>
      <c r="AC508">
        <f t="shared" ca="1" si="179"/>
        <v>0</v>
      </c>
    </row>
    <row r="509" spans="1:29">
      <c r="A509">
        <f t="shared" si="185"/>
        <v>17</v>
      </c>
      <c r="B509" t="str">
        <f>VLOOKUP(A509,BossBattleTable!$A:$C,MATCH(BossBattleTable!$C$1,BossBattleTable!$A$1:$C$1,0),0)</f>
        <v>PolygonalMetalon_Red</v>
      </c>
      <c r="C509">
        <f t="shared" ca="1" si="165"/>
        <v>28</v>
      </c>
      <c r="D509">
        <f t="shared" si="183"/>
        <v>17</v>
      </c>
      <c r="E509">
        <f t="shared" ca="1" si="184"/>
        <v>28</v>
      </c>
      <c r="F509" t="str">
        <f t="shared" ca="1" si="180"/>
        <v>cu</v>
      </c>
      <c r="G509" t="s">
        <v>402</v>
      </c>
      <c r="H509" t="s">
        <v>191</v>
      </c>
      <c r="I509">
        <v>30</v>
      </c>
      <c r="J509" t="str">
        <f t="shared" si="181"/>
        <v>에너지너무많음</v>
      </c>
      <c r="K509" t="str">
        <f t="shared" ca="1" si="182"/>
        <v>cu</v>
      </c>
      <c r="L509" t="s">
        <v>402</v>
      </c>
      <c r="M509" t="s">
        <v>375</v>
      </c>
      <c r="N509">
        <v>5000</v>
      </c>
      <c r="O509">
        <v>453</v>
      </c>
      <c r="P509">
        <f t="shared" si="166"/>
        <v>453</v>
      </c>
      <c r="Q509" t="str">
        <f t="shared" ca="1" si="168"/>
        <v>cu</v>
      </c>
      <c r="R509" t="str">
        <f t="shared" si="169"/>
        <v>EN</v>
      </c>
      <c r="S509">
        <f t="shared" si="170"/>
        <v>30</v>
      </c>
      <c r="T509" t="str">
        <f t="shared" ca="1" si="171"/>
        <v>cu</v>
      </c>
      <c r="U509" t="str">
        <f t="shared" si="172"/>
        <v>GO</v>
      </c>
      <c r="V509">
        <f t="shared" si="173"/>
        <v>5000</v>
      </c>
      <c r="W50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9" t="str">
        <f t="shared" ca="1" si="167"/>
        <v>{"num":17,"diff":28,"tp1":"cu","vl1":"EN","cn1":30,"tp2":"cu","vl2":"GO","cn2":5000,"key":453}</v>
      </c>
      <c r="Y509">
        <f t="shared" ca="1" si="175"/>
        <v>94</v>
      </c>
      <c r="Z509">
        <f t="shared" ca="1" si="176"/>
        <v>9444</v>
      </c>
      <c r="AA509">
        <f t="shared" ca="1" si="177"/>
        <v>1</v>
      </c>
      <c r="AB50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</v>
      </c>
      <c r="AC509">
        <f t="shared" ca="1" si="179"/>
        <v>0</v>
      </c>
    </row>
    <row r="510" spans="1:29">
      <c r="A510">
        <f t="shared" si="185"/>
        <v>17</v>
      </c>
      <c r="B510" t="str">
        <f>VLOOKUP(A510,BossBattleTable!$A:$C,MATCH(BossBattleTable!$C$1,BossBattleTable!$A$1:$C$1,0),0)</f>
        <v>PolygonalMetalon_Red</v>
      </c>
      <c r="C510">
        <f t="shared" ca="1" si="165"/>
        <v>29</v>
      </c>
      <c r="D510">
        <f t="shared" si="183"/>
        <v>17</v>
      </c>
      <c r="E510">
        <f t="shared" ca="1" si="184"/>
        <v>29</v>
      </c>
      <c r="F510" t="str">
        <f t="shared" ca="1" si="180"/>
        <v>it</v>
      </c>
      <c r="G510" t="s">
        <v>412</v>
      </c>
      <c r="H510" t="s">
        <v>415</v>
      </c>
      <c r="I510">
        <v>1</v>
      </c>
      <c r="J510" t="str">
        <f t="shared" si="181"/>
        <v/>
      </c>
      <c r="K510" t="str">
        <f t="shared" ca="1" si="182"/>
        <v/>
      </c>
      <c r="O510">
        <v>206</v>
      </c>
      <c r="P510">
        <f t="shared" si="166"/>
        <v>206</v>
      </c>
      <c r="Q510" t="str">
        <f t="shared" ca="1" si="168"/>
        <v>it</v>
      </c>
      <c r="R510" t="str">
        <f t="shared" si="169"/>
        <v>Equip000001</v>
      </c>
      <c r="S510">
        <f t="shared" si="170"/>
        <v>1</v>
      </c>
      <c r="T510" t="str">
        <f t="shared" ca="1" si="171"/>
        <v/>
      </c>
      <c r="U510" t="str">
        <f t="shared" si="172"/>
        <v/>
      </c>
      <c r="V510" t="str">
        <f t="shared" si="173"/>
        <v/>
      </c>
      <c r="W51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0" t="str">
        <f t="shared" ca="1" si="167"/>
        <v>{"num":17,"diff":29,"tp1":"it","vl1":"Equip000001","cn1":1,"key":206}</v>
      </c>
      <c r="Y510">
        <f t="shared" ca="1" si="175"/>
        <v>69</v>
      </c>
      <c r="Z510">
        <f t="shared" ca="1" si="176"/>
        <v>9514</v>
      </c>
      <c r="AA510">
        <f t="shared" ca="1" si="177"/>
        <v>1</v>
      </c>
      <c r="AB51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</v>
      </c>
      <c r="AC510">
        <f t="shared" ca="1" si="179"/>
        <v>0</v>
      </c>
    </row>
    <row r="511" spans="1:29">
      <c r="A511">
        <f t="shared" si="185"/>
        <v>17</v>
      </c>
      <c r="B511" t="str">
        <f>VLOOKUP(A511,BossBattleTable!$A:$C,MATCH(BossBattleTable!$C$1,BossBattleTable!$A$1:$C$1,0),0)</f>
        <v>PolygonalMetalon_Red</v>
      </c>
      <c r="C511">
        <f t="shared" ca="1" si="165"/>
        <v>30</v>
      </c>
      <c r="D511">
        <f t="shared" si="183"/>
        <v>17</v>
      </c>
      <c r="E511">
        <f t="shared" ca="1" si="184"/>
        <v>30</v>
      </c>
      <c r="F511" t="str">
        <f t="shared" ca="1" si="180"/>
        <v>cu</v>
      </c>
      <c r="G511" t="s">
        <v>402</v>
      </c>
      <c r="H511" t="s">
        <v>108</v>
      </c>
      <c r="I511">
        <v>5</v>
      </c>
      <c r="J511" t="str">
        <f t="shared" si="181"/>
        <v/>
      </c>
      <c r="K511" t="str">
        <f t="shared" ca="1" si="182"/>
        <v/>
      </c>
      <c r="O511">
        <v>616</v>
      </c>
      <c r="P511">
        <f t="shared" si="166"/>
        <v>616</v>
      </c>
      <c r="Q511" t="str">
        <f t="shared" ca="1" si="168"/>
        <v>cu</v>
      </c>
      <c r="R511" t="str">
        <f t="shared" si="169"/>
        <v>DI</v>
      </c>
      <c r="S511">
        <f t="shared" si="170"/>
        <v>5</v>
      </c>
      <c r="T511" t="str">
        <f t="shared" ca="1" si="171"/>
        <v/>
      </c>
      <c r="U511" t="str">
        <f t="shared" si="172"/>
        <v/>
      </c>
      <c r="V511" t="str">
        <f t="shared" si="173"/>
        <v/>
      </c>
      <c r="W51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1" t="str">
        <f t="shared" ca="1" si="167"/>
        <v>{"num":17,"diff":30,"tp1":"cu","vl1":"DI","cn1":5,"key":616}</v>
      </c>
      <c r="Y511">
        <f t="shared" ca="1" si="175"/>
        <v>60</v>
      </c>
      <c r="Z511">
        <f t="shared" ca="1" si="176"/>
        <v>9575</v>
      </c>
      <c r="AA511">
        <f t="shared" ca="1" si="177"/>
        <v>1</v>
      </c>
      <c r="AB51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</v>
      </c>
      <c r="AC511">
        <f t="shared" ca="1" si="179"/>
        <v>0</v>
      </c>
    </row>
    <row r="512" spans="1:29">
      <c r="A512">
        <f t="shared" si="185"/>
        <v>18</v>
      </c>
      <c r="B512" t="str">
        <f>VLOOKUP(A512,BossBattleTable!$A:$C,MATCH(BossBattleTable!$C$1,BossBattleTable!$A$1:$C$1,0),0)</f>
        <v>RobotFive</v>
      </c>
      <c r="C512">
        <f t="shared" ca="1" si="165"/>
        <v>1</v>
      </c>
      <c r="D512">
        <f t="shared" si="183"/>
        <v>18</v>
      </c>
      <c r="E512">
        <f t="shared" ca="1" si="184"/>
        <v>1</v>
      </c>
      <c r="F512" t="str">
        <f t="shared" ca="1" si="180"/>
        <v>it</v>
      </c>
      <c r="G512" t="s">
        <v>412</v>
      </c>
      <c r="H512" t="s">
        <v>416</v>
      </c>
      <c r="I512">
        <v>1</v>
      </c>
      <c r="J512" t="str">
        <f t="shared" si="181"/>
        <v/>
      </c>
      <c r="K512" t="str">
        <f t="shared" ca="1" si="182"/>
        <v>it</v>
      </c>
      <c r="L512" t="s">
        <v>412</v>
      </c>
      <c r="M512" t="s">
        <v>417</v>
      </c>
      <c r="N512">
        <v>1</v>
      </c>
      <c r="O512">
        <v>428</v>
      </c>
      <c r="P512">
        <f t="shared" si="166"/>
        <v>428</v>
      </c>
      <c r="Q512" t="str">
        <f t="shared" ca="1" si="168"/>
        <v>it</v>
      </c>
      <c r="R512" t="str">
        <f t="shared" si="169"/>
        <v>Equip001001</v>
      </c>
      <c r="S512">
        <f t="shared" si="170"/>
        <v>1</v>
      </c>
      <c r="T512" t="str">
        <f t="shared" ca="1" si="171"/>
        <v>it</v>
      </c>
      <c r="U512" t="str">
        <f t="shared" si="172"/>
        <v>Equip002001</v>
      </c>
      <c r="V512">
        <f t="shared" si="173"/>
        <v>1</v>
      </c>
      <c r="W51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2" t="str">
        <f t="shared" ca="1" si="167"/>
        <v>{"num":18,"diff":1,"tp1":"it","vl1":"Equip001001","cn1":1,"tp2":"it","vl2":"Equip002001","cn2":1,"key":428}</v>
      </c>
      <c r="Y512">
        <f t="shared" ca="1" si="175"/>
        <v>107</v>
      </c>
      <c r="Z512">
        <f t="shared" ca="1" si="176"/>
        <v>9683</v>
      </c>
      <c r="AA512">
        <f t="shared" ca="1" si="177"/>
        <v>1</v>
      </c>
      <c r="AB51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</v>
      </c>
      <c r="AC512">
        <f t="shared" ca="1" si="179"/>
        <v>0</v>
      </c>
    </row>
    <row r="513" spans="1:29">
      <c r="A513">
        <f t="shared" si="185"/>
        <v>18</v>
      </c>
      <c r="B513" t="str">
        <f>VLOOKUP(A513,BossBattleTable!$A:$C,MATCH(BossBattleTable!$C$1,BossBattleTable!$A$1:$C$1,0),0)</f>
        <v>RobotFive</v>
      </c>
      <c r="C513">
        <f t="shared" ca="1" si="165"/>
        <v>2</v>
      </c>
      <c r="D513">
        <f t="shared" si="183"/>
        <v>18</v>
      </c>
      <c r="E513">
        <f t="shared" ca="1" si="184"/>
        <v>2</v>
      </c>
      <c r="F513" t="str">
        <f t="shared" ca="1" si="180"/>
        <v>cu</v>
      </c>
      <c r="G513" t="s">
        <v>402</v>
      </c>
      <c r="H513" t="s">
        <v>191</v>
      </c>
      <c r="I513">
        <v>30</v>
      </c>
      <c r="J513" t="str">
        <f t="shared" si="181"/>
        <v>에너지너무많음</v>
      </c>
      <c r="K513" t="str">
        <f t="shared" ca="1" si="182"/>
        <v>cu</v>
      </c>
      <c r="L513" t="s">
        <v>402</v>
      </c>
      <c r="M513" t="s">
        <v>375</v>
      </c>
      <c r="N513">
        <v>5000</v>
      </c>
      <c r="O513">
        <v>663</v>
      </c>
      <c r="P513">
        <f t="shared" si="166"/>
        <v>663</v>
      </c>
      <c r="Q513" t="str">
        <f t="shared" ca="1" si="168"/>
        <v>cu</v>
      </c>
      <c r="R513" t="str">
        <f t="shared" si="169"/>
        <v>EN</v>
      </c>
      <c r="S513">
        <f t="shared" si="170"/>
        <v>30</v>
      </c>
      <c r="T513" t="str">
        <f t="shared" ca="1" si="171"/>
        <v>cu</v>
      </c>
      <c r="U513" t="str">
        <f t="shared" si="172"/>
        <v>GO</v>
      </c>
      <c r="V513">
        <f t="shared" si="173"/>
        <v>5000</v>
      </c>
      <c r="W51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3" t="str">
        <f t="shared" ca="1" si="167"/>
        <v>{"num":18,"diff":2,"tp1":"cu","vl1":"EN","cn1":30,"tp2":"cu","vl2":"GO","cn2":5000,"key":663}</v>
      </c>
      <c r="Y513">
        <f t="shared" ca="1" si="175"/>
        <v>93</v>
      </c>
      <c r="Z513">
        <f t="shared" ca="1" si="176"/>
        <v>9777</v>
      </c>
      <c r="AA513">
        <f t="shared" ca="1" si="177"/>
        <v>1</v>
      </c>
      <c r="AB51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</v>
      </c>
      <c r="AC513">
        <f t="shared" ca="1" si="179"/>
        <v>0</v>
      </c>
    </row>
    <row r="514" spans="1:29">
      <c r="A514">
        <f t="shared" si="185"/>
        <v>18</v>
      </c>
      <c r="B514" t="str">
        <f>VLOOKUP(A514,BossBattleTable!$A:$C,MATCH(BossBattleTable!$C$1,BossBattleTable!$A$1:$C$1,0),0)</f>
        <v>RobotFive</v>
      </c>
      <c r="C514">
        <f t="shared" ref="C514:C577" ca="1" si="186">IF(A514&lt;&gt;OFFSET(A514,-1,0),1,OFFSET(C514,-1,0)+1)</f>
        <v>3</v>
      </c>
      <c r="D514">
        <f t="shared" si="183"/>
        <v>18</v>
      </c>
      <c r="E514">
        <f t="shared" ca="1" si="184"/>
        <v>3</v>
      </c>
      <c r="F514" t="str">
        <f t="shared" ca="1" si="180"/>
        <v>it</v>
      </c>
      <c r="G514" t="s">
        <v>412</v>
      </c>
      <c r="H514" t="s">
        <v>415</v>
      </c>
      <c r="I514">
        <v>1</v>
      </c>
      <c r="J514" t="str">
        <f t="shared" si="181"/>
        <v/>
      </c>
      <c r="K514" t="str">
        <f t="shared" ca="1" si="182"/>
        <v/>
      </c>
      <c r="O514">
        <v>367</v>
      </c>
      <c r="P514">
        <f t="shared" si="166"/>
        <v>367</v>
      </c>
      <c r="Q514" t="str">
        <f t="shared" ca="1" si="168"/>
        <v>it</v>
      </c>
      <c r="R514" t="str">
        <f t="shared" si="169"/>
        <v>Equip000001</v>
      </c>
      <c r="S514">
        <f t="shared" si="170"/>
        <v>1</v>
      </c>
      <c r="T514" t="str">
        <f t="shared" ca="1" si="171"/>
        <v/>
      </c>
      <c r="U514" t="str">
        <f t="shared" si="172"/>
        <v/>
      </c>
      <c r="V514" t="str">
        <f t="shared" si="173"/>
        <v/>
      </c>
      <c r="W51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4" t="str">
        <f t="shared" ca="1" si="167"/>
        <v>{"num":18,"diff":3,"tp1":"it","vl1":"Equip000001","cn1":1,"key":367}</v>
      </c>
      <c r="Y514">
        <f t="shared" ca="1" si="175"/>
        <v>68</v>
      </c>
      <c r="Z514">
        <f t="shared" ca="1" si="176"/>
        <v>9846</v>
      </c>
      <c r="AA514">
        <f t="shared" ca="1" si="177"/>
        <v>1</v>
      </c>
      <c r="AB51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</v>
      </c>
      <c r="AC514">
        <f t="shared" ca="1" si="179"/>
        <v>0</v>
      </c>
    </row>
    <row r="515" spans="1:29">
      <c r="A515">
        <f t="shared" si="185"/>
        <v>18</v>
      </c>
      <c r="B515" t="str">
        <f>VLOOKUP(A515,BossBattleTable!$A:$C,MATCH(BossBattleTable!$C$1,BossBattleTable!$A$1:$C$1,0),0)</f>
        <v>RobotFive</v>
      </c>
      <c r="C515">
        <f t="shared" ca="1" si="186"/>
        <v>4</v>
      </c>
      <c r="D515">
        <f t="shared" si="183"/>
        <v>18</v>
      </c>
      <c r="E515">
        <f t="shared" ca="1" si="184"/>
        <v>4</v>
      </c>
      <c r="F515" t="str">
        <f t="shared" ca="1" si="180"/>
        <v>cu</v>
      </c>
      <c r="G515" t="s">
        <v>402</v>
      </c>
      <c r="H515" t="s">
        <v>108</v>
      </c>
      <c r="I515">
        <v>5</v>
      </c>
      <c r="J515" t="str">
        <f t="shared" si="181"/>
        <v/>
      </c>
      <c r="K515" t="str">
        <f t="shared" ca="1" si="182"/>
        <v/>
      </c>
      <c r="O515">
        <v>408</v>
      </c>
      <c r="P515">
        <f t="shared" ref="P515:P578" si="187">O515</f>
        <v>408</v>
      </c>
      <c r="Q515" t="str">
        <f t="shared" ca="1" si="168"/>
        <v>cu</v>
      </c>
      <c r="R515" t="str">
        <f t="shared" si="169"/>
        <v>DI</v>
      </c>
      <c r="S515">
        <f t="shared" si="170"/>
        <v>5</v>
      </c>
      <c r="T515" t="str">
        <f t="shared" ca="1" si="171"/>
        <v/>
      </c>
      <c r="U515" t="str">
        <f t="shared" si="172"/>
        <v/>
      </c>
      <c r="V515" t="str">
        <f t="shared" si="173"/>
        <v/>
      </c>
      <c r="W51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5" t="str">
        <f t="shared" ref="X515:X578" ca="1" si="188">"{"""&amp;D$1&amp;""":"&amp;D515
&amp;","""&amp;E$1&amp;""":"&amp;E515
&amp;","""&amp;F$1&amp;""":"""&amp;F515&amp;""""
&amp;","""&amp;H$1&amp;""":"""&amp;H515&amp;""""
&amp;","""&amp;I$1&amp;""":"&amp;I515
&amp;IF(LEN(K515)=0,"",","""&amp;K$1&amp;""":"""&amp;K515&amp;"""")
&amp;IF(LEN(M515)=0,"",","""&amp;M$1&amp;""":"""&amp;M515&amp;"""")
&amp;IF(LEN(N515)=0,"",","""&amp;N$1&amp;""":"&amp;N515)
&amp;","""&amp;O$1&amp;""":"&amp;O515&amp;"}"</f>
        <v>{"num":18,"diff":4,"tp1":"cu","vl1":"DI","cn1":5,"key":408}</v>
      </c>
      <c r="Y515">
        <f t="shared" ca="1" si="175"/>
        <v>59</v>
      </c>
      <c r="Z515">
        <f t="shared" ca="1" si="176"/>
        <v>9906</v>
      </c>
      <c r="AA515">
        <f t="shared" ca="1" si="177"/>
        <v>1</v>
      </c>
      <c r="AB51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</v>
      </c>
      <c r="AC515">
        <f t="shared" ca="1" si="179"/>
        <v>0</v>
      </c>
    </row>
    <row r="516" spans="1:29">
      <c r="A516">
        <f t="shared" si="185"/>
        <v>18</v>
      </c>
      <c r="B516" t="str">
        <f>VLOOKUP(A516,BossBattleTable!$A:$C,MATCH(BossBattleTable!$C$1,BossBattleTable!$A$1:$C$1,0),0)</f>
        <v>RobotFive</v>
      </c>
      <c r="C516">
        <f t="shared" ca="1" si="186"/>
        <v>5</v>
      </c>
      <c r="D516">
        <f t="shared" si="183"/>
        <v>18</v>
      </c>
      <c r="E516">
        <f t="shared" ca="1" si="184"/>
        <v>5</v>
      </c>
      <c r="F516" t="str">
        <f t="shared" ca="1" si="180"/>
        <v>it</v>
      </c>
      <c r="G516" t="s">
        <v>412</v>
      </c>
      <c r="H516" t="s">
        <v>416</v>
      </c>
      <c r="I516">
        <v>1</v>
      </c>
      <c r="J516" t="str">
        <f t="shared" si="181"/>
        <v/>
      </c>
      <c r="K516" t="str">
        <f t="shared" ca="1" si="182"/>
        <v>it</v>
      </c>
      <c r="L516" t="s">
        <v>412</v>
      </c>
      <c r="M516" t="s">
        <v>417</v>
      </c>
      <c r="N516">
        <v>1</v>
      </c>
      <c r="O516">
        <v>358</v>
      </c>
      <c r="P516">
        <f t="shared" si="187"/>
        <v>358</v>
      </c>
      <c r="Q516" t="str">
        <f t="shared" ref="Q516:Q579" ca="1" si="189">IF(LEN(F516)=0,"",F516)</f>
        <v>it</v>
      </c>
      <c r="R516" t="str">
        <f t="shared" ref="R516:R579" si="190">IF(LEN(H516)=0,"",H516)</f>
        <v>Equip001001</v>
      </c>
      <c r="S516">
        <f t="shared" ref="S516:S579" si="191">IF(LEN(I516)=0,"",I516)</f>
        <v>1</v>
      </c>
      <c r="T516" t="str">
        <f t="shared" ref="T516:T579" ca="1" si="192">IF(LEN(K516)=0,"",K516)</f>
        <v>it</v>
      </c>
      <c r="U516" t="str">
        <f t="shared" ref="U516:U579" si="193">IF(LEN(M516)=0,"",M516)</f>
        <v>Equip002001</v>
      </c>
      <c r="V516">
        <f t="shared" ref="V516:V579" si="194">IF(LEN(N516)=0,"",N516)</f>
        <v>1</v>
      </c>
      <c r="W516" t="str">
        <f t="shared" ref="W516:W579" ca="1" si="195">IF(ROW()=2,X516,OFFSET(W516,-1,0)&amp;IF(LEN(X516)=0,"",","&amp;X516))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6" t="str">
        <f t="shared" ca="1" si="188"/>
        <v>{"num":18,"diff":5,"tp1":"it","vl1":"Equip001001","cn1":1,"tp2":"it","vl2":"Equip002001","cn2":1,"key":358}</v>
      </c>
      <c r="Y516">
        <f t="shared" ref="Y516:Y579" ca="1" si="196">LEN(X516)</f>
        <v>107</v>
      </c>
      <c r="Z516">
        <f t="shared" ref="Z516:Z579" ca="1" si="197">IF(ROW()=2,Y516,
IF(OFFSET(Z516,-1,0)+Y516+1&gt;32767,Y516+1,OFFSET(Z516,-1,0)+Y516+1))</f>
        <v>10014</v>
      </c>
      <c r="AA516">
        <f t="shared" ref="AA516:AA579" ca="1" si="198">IF(ROW()=2,AC516,OFFSET(AA516,-1,0)+AC516)</f>
        <v>1</v>
      </c>
      <c r="AB516" t="str">
        <f t="shared" ref="AB516:AB579" ca="1" si="199">IF(ROW()=2,X516,
IF(OFFSET(Z516,-1,0)+Y516+1&gt;32767,","&amp;X516,OFFSET(AB516,-1,0)&amp;IF(LEN(X516)=0,"",","&amp;X516)))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</v>
      </c>
      <c r="AC516">
        <f t="shared" ref="AC516:AC579" ca="1" si="200">IF(Z516&gt;OFFSET(Z516,1,0),1,0)</f>
        <v>0</v>
      </c>
    </row>
    <row r="517" spans="1:29">
      <c r="A517">
        <f t="shared" si="185"/>
        <v>18</v>
      </c>
      <c r="B517" t="str">
        <f>VLOOKUP(A517,BossBattleTable!$A:$C,MATCH(BossBattleTable!$C$1,BossBattleTable!$A$1:$C$1,0),0)</f>
        <v>RobotFive</v>
      </c>
      <c r="C517">
        <f t="shared" ca="1" si="186"/>
        <v>6</v>
      </c>
      <c r="D517">
        <f t="shared" si="183"/>
        <v>18</v>
      </c>
      <c r="E517">
        <f t="shared" ca="1" si="184"/>
        <v>6</v>
      </c>
      <c r="F517" t="str">
        <f t="shared" ca="1" si="180"/>
        <v>cu</v>
      </c>
      <c r="G517" t="s">
        <v>402</v>
      </c>
      <c r="H517" t="s">
        <v>191</v>
      </c>
      <c r="I517">
        <v>30</v>
      </c>
      <c r="J517" t="str">
        <f t="shared" si="181"/>
        <v>에너지너무많음</v>
      </c>
      <c r="K517" t="str">
        <f t="shared" ca="1" si="182"/>
        <v>cu</v>
      </c>
      <c r="L517" t="s">
        <v>402</v>
      </c>
      <c r="M517" t="s">
        <v>375</v>
      </c>
      <c r="N517">
        <v>5000</v>
      </c>
      <c r="O517">
        <v>186</v>
      </c>
      <c r="P517">
        <f t="shared" si="187"/>
        <v>186</v>
      </c>
      <c r="Q517" t="str">
        <f t="shared" ca="1" si="189"/>
        <v>cu</v>
      </c>
      <c r="R517" t="str">
        <f t="shared" si="190"/>
        <v>EN</v>
      </c>
      <c r="S517">
        <f t="shared" si="191"/>
        <v>30</v>
      </c>
      <c r="T517" t="str">
        <f t="shared" ca="1" si="192"/>
        <v>cu</v>
      </c>
      <c r="U517" t="str">
        <f t="shared" si="193"/>
        <v>GO</v>
      </c>
      <c r="V517">
        <f t="shared" si="194"/>
        <v>5000</v>
      </c>
      <c r="W51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7" t="str">
        <f t="shared" ca="1" si="188"/>
        <v>{"num":18,"diff":6,"tp1":"cu","vl1":"EN","cn1":30,"tp2":"cu","vl2":"GO","cn2":5000,"key":186}</v>
      </c>
      <c r="Y517">
        <f t="shared" ca="1" si="196"/>
        <v>93</v>
      </c>
      <c r="Z517">
        <f t="shared" ca="1" si="197"/>
        <v>10108</v>
      </c>
      <c r="AA517">
        <f t="shared" ca="1" si="198"/>
        <v>1</v>
      </c>
      <c r="AB51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</v>
      </c>
      <c r="AC517">
        <f t="shared" ca="1" si="200"/>
        <v>0</v>
      </c>
    </row>
    <row r="518" spans="1:29">
      <c r="A518">
        <f t="shared" si="185"/>
        <v>18</v>
      </c>
      <c r="B518" t="str">
        <f>VLOOKUP(A518,BossBattleTable!$A:$C,MATCH(BossBattleTable!$C$1,BossBattleTable!$A$1:$C$1,0),0)</f>
        <v>RobotFive</v>
      </c>
      <c r="C518">
        <f t="shared" ca="1" si="186"/>
        <v>7</v>
      </c>
      <c r="D518">
        <f t="shared" si="183"/>
        <v>18</v>
      </c>
      <c r="E518">
        <f t="shared" ca="1" si="184"/>
        <v>7</v>
      </c>
      <c r="F518" t="str">
        <f t="shared" ref="F518:F581" ca="1" si="201">IF(ISBLANK(G518),"",
VLOOKUP(G518,OFFSET(INDIRECT("$A:$B"),0,MATCH(G$1&amp;"_Verify",INDIRECT("$1:$1"),0)-1),2,0)
)</f>
        <v>it</v>
      </c>
      <c r="G518" t="s">
        <v>412</v>
      </c>
      <c r="H518" t="s">
        <v>415</v>
      </c>
      <c r="I518">
        <v>1</v>
      </c>
      <c r="J518" t="str">
        <f t="shared" ref="J518:J581" si="202">IF(G518="장비1상자",
  IF(OR(H518&gt;3,I518&gt;5),"장비이상",""),
IF(H518="GO",
  IF(I518&lt;100,"골드이상",""),
IF(H518="EN",
  IF(I518&gt;29,"에너지너무많음",
  IF(I518&gt;9,"에너지다소많음","")),"")))</f>
        <v/>
      </c>
      <c r="K518" t="str">
        <f t="shared" ref="K518:K581" ca="1" si="203">IF(ISBLANK(L518),"",
VLOOKUP(L518,OFFSET(INDIRECT("$A:$B"),0,MATCH(L$1&amp;"_Verify",INDIRECT("$1:$1"),0)-1),2,0)
)</f>
        <v/>
      </c>
      <c r="O518">
        <v>963</v>
      </c>
      <c r="P518">
        <f t="shared" si="187"/>
        <v>963</v>
      </c>
      <c r="Q518" t="str">
        <f t="shared" ca="1" si="189"/>
        <v>it</v>
      </c>
      <c r="R518" t="str">
        <f t="shared" si="190"/>
        <v>Equip000001</v>
      </c>
      <c r="S518">
        <f t="shared" si="191"/>
        <v>1</v>
      </c>
      <c r="T518" t="str">
        <f t="shared" ca="1" si="192"/>
        <v/>
      </c>
      <c r="U518" t="str">
        <f t="shared" si="193"/>
        <v/>
      </c>
      <c r="V518" t="str">
        <f t="shared" si="194"/>
        <v/>
      </c>
      <c r="W51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8" t="str">
        <f t="shared" ca="1" si="188"/>
        <v>{"num":18,"diff":7,"tp1":"it","vl1":"Equip000001","cn1":1,"key":963}</v>
      </c>
      <c r="Y518">
        <f t="shared" ca="1" si="196"/>
        <v>68</v>
      </c>
      <c r="Z518">
        <f t="shared" ca="1" si="197"/>
        <v>10177</v>
      </c>
      <c r="AA518">
        <f t="shared" ca="1" si="198"/>
        <v>1</v>
      </c>
      <c r="AB51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</v>
      </c>
      <c r="AC518">
        <f t="shared" ca="1" si="200"/>
        <v>0</v>
      </c>
    </row>
    <row r="519" spans="1:29">
      <c r="A519">
        <f t="shared" si="185"/>
        <v>18</v>
      </c>
      <c r="B519" t="str">
        <f>VLOOKUP(A519,BossBattleTable!$A:$C,MATCH(BossBattleTable!$C$1,BossBattleTable!$A$1:$C$1,0),0)</f>
        <v>RobotFive</v>
      </c>
      <c r="C519">
        <f t="shared" ca="1" si="186"/>
        <v>8</v>
      </c>
      <c r="D519">
        <f t="shared" si="183"/>
        <v>18</v>
      </c>
      <c r="E519">
        <f t="shared" ca="1" si="184"/>
        <v>8</v>
      </c>
      <c r="F519" t="str">
        <f t="shared" ca="1" si="201"/>
        <v>cu</v>
      </c>
      <c r="G519" t="s">
        <v>402</v>
      </c>
      <c r="H519" t="s">
        <v>108</v>
      </c>
      <c r="I519">
        <v>5</v>
      </c>
      <c r="J519" t="str">
        <f t="shared" si="202"/>
        <v/>
      </c>
      <c r="K519" t="str">
        <f t="shared" ca="1" si="203"/>
        <v/>
      </c>
      <c r="O519">
        <v>253</v>
      </c>
      <c r="P519">
        <f t="shared" si="187"/>
        <v>253</v>
      </c>
      <c r="Q519" t="str">
        <f t="shared" ca="1" si="189"/>
        <v>cu</v>
      </c>
      <c r="R519" t="str">
        <f t="shared" si="190"/>
        <v>DI</v>
      </c>
      <c r="S519">
        <f t="shared" si="191"/>
        <v>5</v>
      </c>
      <c r="T519" t="str">
        <f t="shared" ca="1" si="192"/>
        <v/>
      </c>
      <c r="U519" t="str">
        <f t="shared" si="193"/>
        <v/>
      </c>
      <c r="V519" t="str">
        <f t="shared" si="194"/>
        <v/>
      </c>
      <c r="W51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9" t="str">
        <f t="shared" ca="1" si="188"/>
        <v>{"num":18,"diff":8,"tp1":"cu","vl1":"DI","cn1":5,"key":253}</v>
      </c>
      <c r="Y519">
        <f t="shared" ca="1" si="196"/>
        <v>59</v>
      </c>
      <c r="Z519">
        <f t="shared" ca="1" si="197"/>
        <v>10237</v>
      </c>
      <c r="AA519">
        <f t="shared" ca="1" si="198"/>
        <v>1</v>
      </c>
      <c r="AB51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</v>
      </c>
      <c r="AC519">
        <f t="shared" ca="1" si="200"/>
        <v>0</v>
      </c>
    </row>
    <row r="520" spans="1:29">
      <c r="A520">
        <f t="shared" si="185"/>
        <v>18</v>
      </c>
      <c r="B520" t="str">
        <f>VLOOKUP(A520,BossBattleTable!$A:$C,MATCH(BossBattleTable!$C$1,BossBattleTable!$A$1:$C$1,0),0)</f>
        <v>RobotFive</v>
      </c>
      <c r="C520">
        <f t="shared" ca="1" si="186"/>
        <v>9</v>
      </c>
      <c r="D520">
        <f t="shared" si="183"/>
        <v>18</v>
      </c>
      <c r="E520">
        <f t="shared" ca="1" si="184"/>
        <v>9</v>
      </c>
      <c r="F520" t="str">
        <f t="shared" ca="1" si="201"/>
        <v>it</v>
      </c>
      <c r="G520" t="s">
        <v>412</v>
      </c>
      <c r="H520" t="s">
        <v>416</v>
      </c>
      <c r="I520">
        <v>1</v>
      </c>
      <c r="J520" t="str">
        <f t="shared" si="202"/>
        <v/>
      </c>
      <c r="K520" t="str">
        <f t="shared" ca="1" si="203"/>
        <v>it</v>
      </c>
      <c r="L520" t="s">
        <v>412</v>
      </c>
      <c r="M520" t="s">
        <v>417</v>
      </c>
      <c r="N520">
        <v>1</v>
      </c>
      <c r="O520">
        <v>584</v>
      </c>
      <c r="P520">
        <f t="shared" si="187"/>
        <v>584</v>
      </c>
      <c r="Q520" t="str">
        <f t="shared" ca="1" si="189"/>
        <v>it</v>
      </c>
      <c r="R520" t="str">
        <f t="shared" si="190"/>
        <v>Equip001001</v>
      </c>
      <c r="S520">
        <f t="shared" si="191"/>
        <v>1</v>
      </c>
      <c r="T520" t="str">
        <f t="shared" ca="1" si="192"/>
        <v>it</v>
      </c>
      <c r="U520" t="str">
        <f t="shared" si="193"/>
        <v>Equip002001</v>
      </c>
      <c r="V520">
        <f t="shared" si="194"/>
        <v>1</v>
      </c>
      <c r="W52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0" t="str">
        <f t="shared" ca="1" si="188"/>
        <v>{"num":18,"diff":9,"tp1":"it","vl1":"Equip001001","cn1":1,"tp2":"it","vl2":"Equip002001","cn2":1,"key":584}</v>
      </c>
      <c r="Y520">
        <f t="shared" ca="1" si="196"/>
        <v>107</v>
      </c>
      <c r="Z520">
        <f t="shared" ca="1" si="197"/>
        <v>10345</v>
      </c>
      <c r="AA520">
        <f t="shared" ca="1" si="198"/>
        <v>1</v>
      </c>
      <c r="AB52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</v>
      </c>
      <c r="AC520">
        <f t="shared" ca="1" si="200"/>
        <v>0</v>
      </c>
    </row>
    <row r="521" spans="1:29">
      <c r="A521">
        <f t="shared" si="185"/>
        <v>18</v>
      </c>
      <c r="B521" t="str">
        <f>VLOOKUP(A521,BossBattleTable!$A:$C,MATCH(BossBattleTable!$C$1,BossBattleTable!$A$1:$C$1,0),0)</f>
        <v>RobotFive</v>
      </c>
      <c r="C521">
        <f t="shared" ca="1" si="186"/>
        <v>10</v>
      </c>
      <c r="D521">
        <f t="shared" si="183"/>
        <v>18</v>
      </c>
      <c r="E521">
        <f t="shared" ca="1" si="184"/>
        <v>10</v>
      </c>
      <c r="F521" t="str">
        <f t="shared" ca="1" si="201"/>
        <v>cu</v>
      </c>
      <c r="G521" t="s">
        <v>402</v>
      </c>
      <c r="H521" t="s">
        <v>191</v>
      </c>
      <c r="I521">
        <v>30</v>
      </c>
      <c r="J521" t="str">
        <f t="shared" si="202"/>
        <v>에너지너무많음</v>
      </c>
      <c r="K521" t="str">
        <f t="shared" ca="1" si="203"/>
        <v>cu</v>
      </c>
      <c r="L521" t="s">
        <v>402</v>
      </c>
      <c r="M521" t="s">
        <v>375</v>
      </c>
      <c r="N521">
        <v>5000</v>
      </c>
      <c r="O521">
        <v>771</v>
      </c>
      <c r="P521">
        <f t="shared" si="187"/>
        <v>771</v>
      </c>
      <c r="Q521" t="str">
        <f t="shared" ca="1" si="189"/>
        <v>cu</v>
      </c>
      <c r="R521" t="str">
        <f t="shared" si="190"/>
        <v>EN</v>
      </c>
      <c r="S521">
        <f t="shared" si="191"/>
        <v>30</v>
      </c>
      <c r="T521" t="str">
        <f t="shared" ca="1" si="192"/>
        <v>cu</v>
      </c>
      <c r="U521" t="str">
        <f t="shared" si="193"/>
        <v>GO</v>
      </c>
      <c r="V521">
        <f t="shared" si="194"/>
        <v>5000</v>
      </c>
      <c r="W52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1" t="str">
        <f t="shared" ca="1" si="188"/>
        <v>{"num":18,"diff":10,"tp1":"cu","vl1":"EN","cn1":30,"tp2":"cu","vl2":"GO","cn2":5000,"key":771}</v>
      </c>
      <c r="Y521">
        <f t="shared" ca="1" si="196"/>
        <v>94</v>
      </c>
      <c r="Z521">
        <f t="shared" ca="1" si="197"/>
        <v>10440</v>
      </c>
      <c r="AA521">
        <f t="shared" ca="1" si="198"/>
        <v>1</v>
      </c>
      <c r="AB52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</v>
      </c>
      <c r="AC521">
        <f t="shared" ca="1" si="200"/>
        <v>0</v>
      </c>
    </row>
    <row r="522" spans="1:29">
      <c r="A522">
        <f t="shared" si="185"/>
        <v>18</v>
      </c>
      <c r="B522" t="str">
        <f>VLOOKUP(A522,BossBattleTable!$A:$C,MATCH(BossBattleTable!$C$1,BossBattleTable!$A$1:$C$1,0),0)</f>
        <v>RobotFive</v>
      </c>
      <c r="C522">
        <f t="shared" ca="1" si="186"/>
        <v>11</v>
      </c>
      <c r="D522">
        <f t="shared" si="183"/>
        <v>18</v>
      </c>
      <c r="E522">
        <f t="shared" ca="1" si="184"/>
        <v>11</v>
      </c>
      <c r="F522" t="str">
        <f t="shared" ca="1" si="201"/>
        <v>it</v>
      </c>
      <c r="G522" t="s">
        <v>412</v>
      </c>
      <c r="H522" t="s">
        <v>415</v>
      </c>
      <c r="I522">
        <v>1</v>
      </c>
      <c r="J522" t="str">
        <f t="shared" si="202"/>
        <v/>
      </c>
      <c r="K522" t="str">
        <f t="shared" ca="1" si="203"/>
        <v/>
      </c>
      <c r="O522">
        <v>333</v>
      </c>
      <c r="P522">
        <f t="shared" si="187"/>
        <v>333</v>
      </c>
      <c r="Q522" t="str">
        <f t="shared" ca="1" si="189"/>
        <v>it</v>
      </c>
      <c r="R522" t="str">
        <f t="shared" si="190"/>
        <v>Equip000001</v>
      </c>
      <c r="S522">
        <f t="shared" si="191"/>
        <v>1</v>
      </c>
      <c r="T522" t="str">
        <f t="shared" ca="1" si="192"/>
        <v/>
      </c>
      <c r="U522" t="str">
        <f t="shared" si="193"/>
        <v/>
      </c>
      <c r="V522" t="str">
        <f t="shared" si="194"/>
        <v/>
      </c>
      <c r="W52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2" t="str">
        <f t="shared" ca="1" si="188"/>
        <v>{"num":18,"diff":11,"tp1":"it","vl1":"Equip000001","cn1":1,"key":333}</v>
      </c>
      <c r="Y522">
        <f t="shared" ca="1" si="196"/>
        <v>69</v>
      </c>
      <c r="Z522">
        <f t="shared" ca="1" si="197"/>
        <v>10510</v>
      </c>
      <c r="AA522">
        <f t="shared" ca="1" si="198"/>
        <v>1</v>
      </c>
      <c r="AB52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</v>
      </c>
      <c r="AC522">
        <f t="shared" ca="1" si="200"/>
        <v>0</v>
      </c>
    </row>
    <row r="523" spans="1:29">
      <c r="A523">
        <f t="shared" si="185"/>
        <v>18</v>
      </c>
      <c r="B523" t="str">
        <f>VLOOKUP(A523,BossBattleTable!$A:$C,MATCH(BossBattleTable!$C$1,BossBattleTable!$A$1:$C$1,0),0)</f>
        <v>RobotFive</v>
      </c>
      <c r="C523">
        <f t="shared" ca="1" si="186"/>
        <v>12</v>
      </c>
      <c r="D523">
        <f t="shared" si="183"/>
        <v>18</v>
      </c>
      <c r="E523">
        <f t="shared" ca="1" si="184"/>
        <v>12</v>
      </c>
      <c r="F523" t="str">
        <f t="shared" ca="1" si="201"/>
        <v>cu</v>
      </c>
      <c r="G523" t="s">
        <v>402</v>
      </c>
      <c r="H523" t="s">
        <v>108</v>
      </c>
      <c r="I523">
        <v>5</v>
      </c>
      <c r="J523" t="str">
        <f t="shared" si="202"/>
        <v/>
      </c>
      <c r="K523" t="str">
        <f t="shared" ca="1" si="203"/>
        <v/>
      </c>
      <c r="O523">
        <v>203</v>
      </c>
      <c r="P523">
        <f t="shared" si="187"/>
        <v>203</v>
      </c>
      <c r="Q523" t="str">
        <f t="shared" ca="1" si="189"/>
        <v>cu</v>
      </c>
      <c r="R523" t="str">
        <f t="shared" si="190"/>
        <v>DI</v>
      </c>
      <c r="S523">
        <f t="shared" si="191"/>
        <v>5</v>
      </c>
      <c r="T523" t="str">
        <f t="shared" ca="1" si="192"/>
        <v/>
      </c>
      <c r="U523" t="str">
        <f t="shared" si="193"/>
        <v/>
      </c>
      <c r="V523" t="str">
        <f t="shared" si="194"/>
        <v/>
      </c>
      <c r="W52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3" t="str">
        <f t="shared" ca="1" si="188"/>
        <v>{"num":18,"diff":12,"tp1":"cu","vl1":"DI","cn1":5,"key":203}</v>
      </c>
      <c r="Y523">
        <f t="shared" ca="1" si="196"/>
        <v>60</v>
      </c>
      <c r="Z523">
        <f t="shared" ca="1" si="197"/>
        <v>10571</v>
      </c>
      <c r="AA523">
        <f t="shared" ca="1" si="198"/>
        <v>1</v>
      </c>
      <c r="AB52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</v>
      </c>
      <c r="AC523">
        <f t="shared" ca="1" si="200"/>
        <v>0</v>
      </c>
    </row>
    <row r="524" spans="1:29">
      <c r="A524">
        <f t="shared" si="185"/>
        <v>18</v>
      </c>
      <c r="B524" t="str">
        <f>VLOOKUP(A524,BossBattleTable!$A:$C,MATCH(BossBattleTable!$C$1,BossBattleTable!$A$1:$C$1,0),0)</f>
        <v>RobotFive</v>
      </c>
      <c r="C524">
        <f t="shared" ca="1" si="186"/>
        <v>13</v>
      </c>
      <c r="D524">
        <f t="shared" si="183"/>
        <v>18</v>
      </c>
      <c r="E524">
        <f t="shared" ca="1" si="184"/>
        <v>13</v>
      </c>
      <c r="F524" t="str">
        <f t="shared" ca="1" si="201"/>
        <v>it</v>
      </c>
      <c r="G524" t="s">
        <v>412</v>
      </c>
      <c r="H524" t="s">
        <v>416</v>
      </c>
      <c r="I524">
        <v>1</v>
      </c>
      <c r="J524" t="str">
        <f t="shared" si="202"/>
        <v/>
      </c>
      <c r="K524" t="str">
        <f t="shared" ca="1" si="203"/>
        <v>it</v>
      </c>
      <c r="L524" t="s">
        <v>412</v>
      </c>
      <c r="M524" t="s">
        <v>417</v>
      </c>
      <c r="N524">
        <v>1</v>
      </c>
      <c r="O524">
        <v>820</v>
      </c>
      <c r="P524">
        <f t="shared" si="187"/>
        <v>820</v>
      </c>
      <c r="Q524" t="str">
        <f t="shared" ca="1" si="189"/>
        <v>it</v>
      </c>
      <c r="R524" t="str">
        <f t="shared" si="190"/>
        <v>Equip001001</v>
      </c>
      <c r="S524">
        <f t="shared" si="191"/>
        <v>1</v>
      </c>
      <c r="T524" t="str">
        <f t="shared" ca="1" si="192"/>
        <v>it</v>
      </c>
      <c r="U524" t="str">
        <f t="shared" si="193"/>
        <v>Equip002001</v>
      </c>
      <c r="V524">
        <f t="shared" si="194"/>
        <v>1</v>
      </c>
      <c r="W52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4" t="str">
        <f t="shared" ca="1" si="188"/>
        <v>{"num":18,"diff":13,"tp1":"it","vl1":"Equip001001","cn1":1,"tp2":"it","vl2":"Equip002001","cn2":1,"key":820}</v>
      </c>
      <c r="Y524">
        <f t="shared" ca="1" si="196"/>
        <v>108</v>
      </c>
      <c r="Z524">
        <f t="shared" ca="1" si="197"/>
        <v>10680</v>
      </c>
      <c r="AA524">
        <f t="shared" ca="1" si="198"/>
        <v>1</v>
      </c>
      <c r="AB52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</v>
      </c>
      <c r="AC524">
        <f t="shared" ca="1" si="200"/>
        <v>0</v>
      </c>
    </row>
    <row r="525" spans="1:29">
      <c r="A525">
        <f t="shared" si="185"/>
        <v>18</v>
      </c>
      <c r="B525" t="str">
        <f>VLOOKUP(A525,BossBattleTable!$A:$C,MATCH(BossBattleTable!$C$1,BossBattleTable!$A$1:$C$1,0),0)</f>
        <v>RobotFive</v>
      </c>
      <c r="C525">
        <f t="shared" ca="1" si="186"/>
        <v>14</v>
      </c>
      <c r="D525">
        <f t="shared" si="183"/>
        <v>18</v>
      </c>
      <c r="E525">
        <f t="shared" ca="1" si="184"/>
        <v>14</v>
      </c>
      <c r="F525" t="str">
        <f t="shared" ca="1" si="201"/>
        <v>cu</v>
      </c>
      <c r="G525" t="s">
        <v>402</v>
      </c>
      <c r="H525" t="s">
        <v>191</v>
      </c>
      <c r="I525">
        <v>30</v>
      </c>
      <c r="J525" t="str">
        <f t="shared" si="202"/>
        <v>에너지너무많음</v>
      </c>
      <c r="K525" t="str">
        <f t="shared" ca="1" si="203"/>
        <v>cu</v>
      </c>
      <c r="L525" t="s">
        <v>402</v>
      </c>
      <c r="M525" t="s">
        <v>375</v>
      </c>
      <c r="N525">
        <v>5000</v>
      </c>
      <c r="O525">
        <v>851</v>
      </c>
      <c r="P525">
        <f t="shared" si="187"/>
        <v>851</v>
      </c>
      <c r="Q525" t="str">
        <f t="shared" ca="1" si="189"/>
        <v>cu</v>
      </c>
      <c r="R525" t="str">
        <f t="shared" si="190"/>
        <v>EN</v>
      </c>
      <c r="S525">
        <f t="shared" si="191"/>
        <v>30</v>
      </c>
      <c r="T525" t="str">
        <f t="shared" ca="1" si="192"/>
        <v>cu</v>
      </c>
      <c r="U525" t="str">
        <f t="shared" si="193"/>
        <v>GO</v>
      </c>
      <c r="V525">
        <f t="shared" si="194"/>
        <v>5000</v>
      </c>
      <c r="W52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5" t="str">
        <f t="shared" ca="1" si="188"/>
        <v>{"num":18,"diff":14,"tp1":"cu","vl1":"EN","cn1":30,"tp2":"cu","vl2":"GO","cn2":5000,"key":851}</v>
      </c>
      <c r="Y525">
        <f t="shared" ca="1" si="196"/>
        <v>94</v>
      </c>
      <c r="Z525">
        <f t="shared" ca="1" si="197"/>
        <v>10775</v>
      </c>
      <c r="AA525">
        <f t="shared" ca="1" si="198"/>
        <v>1</v>
      </c>
      <c r="AB52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</v>
      </c>
      <c r="AC525">
        <f t="shared" ca="1" si="200"/>
        <v>0</v>
      </c>
    </row>
    <row r="526" spans="1:29">
      <c r="A526">
        <f t="shared" si="185"/>
        <v>18</v>
      </c>
      <c r="B526" t="str">
        <f>VLOOKUP(A526,BossBattleTable!$A:$C,MATCH(BossBattleTable!$C$1,BossBattleTable!$A$1:$C$1,0),0)</f>
        <v>RobotFive</v>
      </c>
      <c r="C526">
        <f t="shared" ca="1" si="186"/>
        <v>15</v>
      </c>
      <c r="D526">
        <f t="shared" si="183"/>
        <v>18</v>
      </c>
      <c r="E526">
        <f t="shared" ca="1" si="184"/>
        <v>15</v>
      </c>
      <c r="F526" t="str">
        <f t="shared" ca="1" si="201"/>
        <v>it</v>
      </c>
      <c r="G526" t="s">
        <v>412</v>
      </c>
      <c r="H526" t="s">
        <v>415</v>
      </c>
      <c r="I526">
        <v>1</v>
      </c>
      <c r="J526" t="str">
        <f t="shared" si="202"/>
        <v/>
      </c>
      <c r="K526" t="str">
        <f t="shared" ca="1" si="203"/>
        <v/>
      </c>
      <c r="O526">
        <v>811</v>
      </c>
      <c r="P526">
        <f t="shared" si="187"/>
        <v>811</v>
      </c>
      <c r="Q526" t="str">
        <f t="shared" ca="1" si="189"/>
        <v>it</v>
      </c>
      <c r="R526" t="str">
        <f t="shared" si="190"/>
        <v>Equip000001</v>
      </c>
      <c r="S526">
        <f t="shared" si="191"/>
        <v>1</v>
      </c>
      <c r="T526" t="str">
        <f t="shared" ca="1" si="192"/>
        <v/>
      </c>
      <c r="U526" t="str">
        <f t="shared" si="193"/>
        <v/>
      </c>
      <c r="V526" t="str">
        <f t="shared" si="194"/>
        <v/>
      </c>
      <c r="W52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6" t="str">
        <f t="shared" ca="1" si="188"/>
        <v>{"num":18,"diff":15,"tp1":"it","vl1":"Equip000001","cn1":1,"key":811}</v>
      </c>
      <c r="Y526">
        <f t="shared" ca="1" si="196"/>
        <v>69</v>
      </c>
      <c r="Z526">
        <f t="shared" ca="1" si="197"/>
        <v>10845</v>
      </c>
      <c r="AA526">
        <f t="shared" ca="1" si="198"/>
        <v>1</v>
      </c>
      <c r="AB52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</v>
      </c>
      <c r="AC526">
        <f t="shared" ca="1" si="200"/>
        <v>0</v>
      </c>
    </row>
    <row r="527" spans="1:29">
      <c r="A527">
        <f t="shared" si="185"/>
        <v>18</v>
      </c>
      <c r="B527" t="str">
        <f>VLOOKUP(A527,BossBattleTable!$A:$C,MATCH(BossBattleTable!$C$1,BossBattleTable!$A$1:$C$1,0),0)</f>
        <v>RobotFive</v>
      </c>
      <c r="C527">
        <f t="shared" ca="1" si="186"/>
        <v>16</v>
      </c>
      <c r="D527">
        <f t="shared" si="183"/>
        <v>18</v>
      </c>
      <c r="E527">
        <f t="shared" ca="1" si="184"/>
        <v>16</v>
      </c>
      <c r="F527" t="str">
        <f t="shared" ca="1" si="201"/>
        <v>cu</v>
      </c>
      <c r="G527" t="s">
        <v>402</v>
      </c>
      <c r="H527" t="s">
        <v>108</v>
      </c>
      <c r="I527">
        <v>5</v>
      </c>
      <c r="J527" t="str">
        <f t="shared" si="202"/>
        <v/>
      </c>
      <c r="K527" t="str">
        <f t="shared" ca="1" si="203"/>
        <v/>
      </c>
      <c r="O527">
        <v>873</v>
      </c>
      <c r="P527">
        <f t="shared" si="187"/>
        <v>873</v>
      </c>
      <c r="Q527" t="str">
        <f t="shared" ca="1" si="189"/>
        <v>cu</v>
      </c>
      <c r="R527" t="str">
        <f t="shared" si="190"/>
        <v>DI</v>
      </c>
      <c r="S527">
        <f t="shared" si="191"/>
        <v>5</v>
      </c>
      <c r="T527" t="str">
        <f t="shared" ca="1" si="192"/>
        <v/>
      </c>
      <c r="U527" t="str">
        <f t="shared" si="193"/>
        <v/>
      </c>
      <c r="V527" t="str">
        <f t="shared" si="194"/>
        <v/>
      </c>
      <c r="W52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7" t="str">
        <f t="shared" ca="1" si="188"/>
        <v>{"num":18,"diff":16,"tp1":"cu","vl1":"DI","cn1":5,"key":873}</v>
      </c>
      <c r="Y527">
        <f t="shared" ca="1" si="196"/>
        <v>60</v>
      </c>
      <c r="Z527">
        <f t="shared" ca="1" si="197"/>
        <v>10906</v>
      </c>
      <c r="AA527">
        <f t="shared" ca="1" si="198"/>
        <v>1</v>
      </c>
      <c r="AB52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</v>
      </c>
      <c r="AC527">
        <f t="shared" ca="1" si="200"/>
        <v>0</v>
      </c>
    </row>
    <row r="528" spans="1:29">
      <c r="A528">
        <f t="shared" si="185"/>
        <v>18</v>
      </c>
      <c r="B528" t="str">
        <f>VLOOKUP(A528,BossBattleTable!$A:$C,MATCH(BossBattleTable!$C$1,BossBattleTable!$A$1:$C$1,0),0)</f>
        <v>RobotFive</v>
      </c>
      <c r="C528">
        <f t="shared" ca="1" si="186"/>
        <v>17</v>
      </c>
      <c r="D528">
        <f t="shared" si="183"/>
        <v>18</v>
      </c>
      <c r="E528">
        <f t="shared" ca="1" si="184"/>
        <v>17</v>
      </c>
      <c r="F528" t="str">
        <f t="shared" ca="1" si="201"/>
        <v>it</v>
      </c>
      <c r="G528" t="s">
        <v>412</v>
      </c>
      <c r="H528" t="s">
        <v>416</v>
      </c>
      <c r="I528">
        <v>1</v>
      </c>
      <c r="J528" t="str">
        <f t="shared" si="202"/>
        <v/>
      </c>
      <c r="K528" t="str">
        <f t="shared" ca="1" si="203"/>
        <v>it</v>
      </c>
      <c r="L528" t="s">
        <v>412</v>
      </c>
      <c r="M528" t="s">
        <v>417</v>
      </c>
      <c r="N528">
        <v>1</v>
      </c>
      <c r="O528">
        <v>427</v>
      </c>
      <c r="P528">
        <f t="shared" si="187"/>
        <v>427</v>
      </c>
      <c r="Q528" t="str">
        <f t="shared" ca="1" si="189"/>
        <v>it</v>
      </c>
      <c r="R528" t="str">
        <f t="shared" si="190"/>
        <v>Equip001001</v>
      </c>
      <c r="S528">
        <f t="shared" si="191"/>
        <v>1</v>
      </c>
      <c r="T528" t="str">
        <f t="shared" ca="1" si="192"/>
        <v>it</v>
      </c>
      <c r="U528" t="str">
        <f t="shared" si="193"/>
        <v>Equip002001</v>
      </c>
      <c r="V528">
        <f t="shared" si="194"/>
        <v>1</v>
      </c>
      <c r="W52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8" t="str">
        <f t="shared" ca="1" si="188"/>
        <v>{"num":18,"diff":17,"tp1":"it","vl1":"Equip001001","cn1":1,"tp2":"it","vl2":"Equip002001","cn2":1,"key":427}</v>
      </c>
      <c r="Y528">
        <f t="shared" ca="1" si="196"/>
        <v>108</v>
      </c>
      <c r="Z528">
        <f t="shared" ca="1" si="197"/>
        <v>11015</v>
      </c>
      <c r="AA528">
        <f t="shared" ca="1" si="198"/>
        <v>1</v>
      </c>
      <c r="AB52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</v>
      </c>
      <c r="AC528">
        <f t="shared" ca="1" si="200"/>
        <v>0</v>
      </c>
    </row>
    <row r="529" spans="1:29">
      <c r="A529">
        <f t="shared" si="185"/>
        <v>18</v>
      </c>
      <c r="B529" t="str">
        <f>VLOOKUP(A529,BossBattleTable!$A:$C,MATCH(BossBattleTable!$C$1,BossBattleTable!$A$1:$C$1,0),0)</f>
        <v>RobotFive</v>
      </c>
      <c r="C529">
        <f t="shared" ca="1" si="186"/>
        <v>18</v>
      </c>
      <c r="D529">
        <f t="shared" si="183"/>
        <v>18</v>
      </c>
      <c r="E529">
        <f t="shared" ca="1" si="184"/>
        <v>18</v>
      </c>
      <c r="F529" t="str">
        <f t="shared" ca="1" si="201"/>
        <v>cu</v>
      </c>
      <c r="G529" t="s">
        <v>402</v>
      </c>
      <c r="H529" t="s">
        <v>191</v>
      </c>
      <c r="I529">
        <v>30</v>
      </c>
      <c r="J529" t="str">
        <f t="shared" si="202"/>
        <v>에너지너무많음</v>
      </c>
      <c r="K529" t="str">
        <f t="shared" ca="1" si="203"/>
        <v>cu</v>
      </c>
      <c r="L529" t="s">
        <v>402</v>
      </c>
      <c r="M529" t="s">
        <v>375</v>
      </c>
      <c r="N529">
        <v>5000</v>
      </c>
      <c r="O529">
        <v>309</v>
      </c>
      <c r="P529">
        <f t="shared" si="187"/>
        <v>309</v>
      </c>
      <c r="Q529" t="str">
        <f t="shared" ca="1" si="189"/>
        <v>cu</v>
      </c>
      <c r="R529" t="str">
        <f t="shared" si="190"/>
        <v>EN</v>
      </c>
      <c r="S529">
        <f t="shared" si="191"/>
        <v>30</v>
      </c>
      <c r="T529" t="str">
        <f t="shared" ca="1" si="192"/>
        <v>cu</v>
      </c>
      <c r="U529" t="str">
        <f t="shared" si="193"/>
        <v>GO</v>
      </c>
      <c r="V529">
        <f t="shared" si="194"/>
        <v>5000</v>
      </c>
      <c r="W52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9" t="str">
        <f t="shared" ca="1" si="188"/>
        <v>{"num":18,"diff":18,"tp1":"cu","vl1":"EN","cn1":30,"tp2":"cu","vl2":"GO","cn2":5000,"key":309}</v>
      </c>
      <c r="Y529">
        <f t="shared" ca="1" si="196"/>
        <v>94</v>
      </c>
      <c r="Z529">
        <f t="shared" ca="1" si="197"/>
        <v>11110</v>
      </c>
      <c r="AA529">
        <f t="shared" ca="1" si="198"/>
        <v>1</v>
      </c>
      <c r="AB52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</v>
      </c>
      <c r="AC529">
        <f t="shared" ca="1" si="200"/>
        <v>0</v>
      </c>
    </row>
    <row r="530" spans="1:29">
      <c r="A530">
        <f t="shared" si="185"/>
        <v>18</v>
      </c>
      <c r="B530" t="str">
        <f>VLOOKUP(A530,BossBattleTable!$A:$C,MATCH(BossBattleTable!$C$1,BossBattleTable!$A$1:$C$1,0),0)</f>
        <v>RobotFive</v>
      </c>
      <c r="C530">
        <f t="shared" ca="1" si="186"/>
        <v>19</v>
      </c>
      <c r="D530">
        <f t="shared" si="183"/>
        <v>18</v>
      </c>
      <c r="E530">
        <f t="shared" ca="1" si="184"/>
        <v>19</v>
      </c>
      <c r="F530" t="str">
        <f t="shared" ca="1" si="201"/>
        <v>it</v>
      </c>
      <c r="G530" t="s">
        <v>412</v>
      </c>
      <c r="H530" t="s">
        <v>415</v>
      </c>
      <c r="I530">
        <v>1</v>
      </c>
      <c r="J530" t="str">
        <f t="shared" si="202"/>
        <v/>
      </c>
      <c r="K530" t="str">
        <f t="shared" ca="1" si="203"/>
        <v/>
      </c>
      <c r="O530">
        <v>156</v>
      </c>
      <c r="P530">
        <f t="shared" si="187"/>
        <v>156</v>
      </c>
      <c r="Q530" t="str">
        <f t="shared" ca="1" si="189"/>
        <v>it</v>
      </c>
      <c r="R530" t="str">
        <f t="shared" si="190"/>
        <v>Equip000001</v>
      </c>
      <c r="S530">
        <f t="shared" si="191"/>
        <v>1</v>
      </c>
      <c r="T530" t="str">
        <f t="shared" ca="1" si="192"/>
        <v/>
      </c>
      <c r="U530" t="str">
        <f t="shared" si="193"/>
        <v/>
      </c>
      <c r="V530" t="str">
        <f t="shared" si="194"/>
        <v/>
      </c>
      <c r="W53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0" t="str">
        <f t="shared" ca="1" si="188"/>
        <v>{"num":18,"diff":19,"tp1":"it","vl1":"Equip000001","cn1":1,"key":156}</v>
      </c>
      <c r="Y530">
        <f t="shared" ca="1" si="196"/>
        <v>69</v>
      </c>
      <c r="Z530">
        <f t="shared" ca="1" si="197"/>
        <v>11180</v>
      </c>
      <c r="AA530">
        <f t="shared" ca="1" si="198"/>
        <v>1</v>
      </c>
      <c r="AB53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</v>
      </c>
      <c r="AC530">
        <f t="shared" ca="1" si="200"/>
        <v>0</v>
      </c>
    </row>
    <row r="531" spans="1:29">
      <c r="A531">
        <f t="shared" si="185"/>
        <v>18</v>
      </c>
      <c r="B531" t="str">
        <f>VLOOKUP(A531,BossBattleTable!$A:$C,MATCH(BossBattleTable!$C$1,BossBattleTable!$A$1:$C$1,0),0)</f>
        <v>RobotFive</v>
      </c>
      <c r="C531">
        <f t="shared" ca="1" si="186"/>
        <v>20</v>
      </c>
      <c r="D531">
        <f t="shared" si="183"/>
        <v>18</v>
      </c>
      <c r="E531">
        <f t="shared" ca="1" si="184"/>
        <v>20</v>
      </c>
      <c r="F531" t="str">
        <f t="shared" ca="1" si="201"/>
        <v>cu</v>
      </c>
      <c r="G531" t="s">
        <v>402</v>
      </c>
      <c r="H531" t="s">
        <v>108</v>
      </c>
      <c r="I531">
        <v>5</v>
      </c>
      <c r="J531" t="str">
        <f t="shared" si="202"/>
        <v/>
      </c>
      <c r="K531" t="str">
        <f t="shared" ca="1" si="203"/>
        <v/>
      </c>
      <c r="O531">
        <v>354</v>
      </c>
      <c r="P531">
        <f t="shared" si="187"/>
        <v>354</v>
      </c>
      <c r="Q531" t="str">
        <f t="shared" ca="1" si="189"/>
        <v>cu</v>
      </c>
      <c r="R531" t="str">
        <f t="shared" si="190"/>
        <v>DI</v>
      </c>
      <c r="S531">
        <f t="shared" si="191"/>
        <v>5</v>
      </c>
      <c r="T531" t="str">
        <f t="shared" ca="1" si="192"/>
        <v/>
      </c>
      <c r="U531" t="str">
        <f t="shared" si="193"/>
        <v/>
      </c>
      <c r="V531" t="str">
        <f t="shared" si="194"/>
        <v/>
      </c>
      <c r="W53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1" t="str">
        <f t="shared" ca="1" si="188"/>
        <v>{"num":18,"diff":20,"tp1":"cu","vl1":"DI","cn1":5,"key":354}</v>
      </c>
      <c r="Y531">
        <f t="shared" ca="1" si="196"/>
        <v>60</v>
      </c>
      <c r="Z531">
        <f t="shared" ca="1" si="197"/>
        <v>11241</v>
      </c>
      <c r="AA531">
        <f t="shared" ca="1" si="198"/>
        <v>1</v>
      </c>
      <c r="AB53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</v>
      </c>
      <c r="AC531">
        <f t="shared" ca="1" si="200"/>
        <v>0</v>
      </c>
    </row>
    <row r="532" spans="1:29">
      <c r="A532">
        <f t="shared" si="185"/>
        <v>18</v>
      </c>
      <c r="B532" t="str">
        <f>VLOOKUP(A532,BossBattleTable!$A:$C,MATCH(BossBattleTable!$C$1,BossBattleTable!$A$1:$C$1,0),0)</f>
        <v>RobotFive</v>
      </c>
      <c r="C532">
        <f t="shared" ca="1" si="186"/>
        <v>21</v>
      </c>
      <c r="D532">
        <f t="shared" si="183"/>
        <v>18</v>
      </c>
      <c r="E532">
        <f t="shared" ca="1" si="184"/>
        <v>21</v>
      </c>
      <c r="F532" t="str">
        <f t="shared" ca="1" si="201"/>
        <v>it</v>
      </c>
      <c r="G532" t="s">
        <v>412</v>
      </c>
      <c r="H532" t="s">
        <v>416</v>
      </c>
      <c r="I532">
        <v>1</v>
      </c>
      <c r="J532" t="str">
        <f t="shared" si="202"/>
        <v/>
      </c>
      <c r="K532" t="str">
        <f t="shared" ca="1" si="203"/>
        <v>it</v>
      </c>
      <c r="L532" t="s">
        <v>412</v>
      </c>
      <c r="M532" t="s">
        <v>417</v>
      </c>
      <c r="N532">
        <v>1</v>
      </c>
      <c r="O532">
        <v>790</v>
      </c>
      <c r="P532">
        <f t="shared" si="187"/>
        <v>790</v>
      </c>
      <c r="Q532" t="str">
        <f t="shared" ca="1" si="189"/>
        <v>it</v>
      </c>
      <c r="R532" t="str">
        <f t="shared" si="190"/>
        <v>Equip001001</v>
      </c>
      <c r="S532">
        <f t="shared" si="191"/>
        <v>1</v>
      </c>
      <c r="T532" t="str">
        <f t="shared" ca="1" si="192"/>
        <v>it</v>
      </c>
      <c r="U532" t="str">
        <f t="shared" si="193"/>
        <v>Equip002001</v>
      </c>
      <c r="V532">
        <f t="shared" si="194"/>
        <v>1</v>
      </c>
      <c r="W53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2" t="str">
        <f t="shared" ca="1" si="188"/>
        <v>{"num":18,"diff":21,"tp1":"it","vl1":"Equip001001","cn1":1,"tp2":"it","vl2":"Equip002001","cn2":1,"key":790}</v>
      </c>
      <c r="Y532">
        <f t="shared" ca="1" si="196"/>
        <v>108</v>
      </c>
      <c r="Z532">
        <f t="shared" ca="1" si="197"/>
        <v>11350</v>
      </c>
      <c r="AA532">
        <f t="shared" ca="1" si="198"/>
        <v>1</v>
      </c>
      <c r="AB53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</v>
      </c>
      <c r="AC532">
        <f t="shared" ca="1" si="200"/>
        <v>0</v>
      </c>
    </row>
    <row r="533" spans="1:29">
      <c r="A533">
        <f t="shared" si="185"/>
        <v>18</v>
      </c>
      <c r="B533" t="str">
        <f>VLOOKUP(A533,BossBattleTable!$A:$C,MATCH(BossBattleTable!$C$1,BossBattleTable!$A$1:$C$1,0),0)</f>
        <v>RobotFive</v>
      </c>
      <c r="C533">
        <f t="shared" ca="1" si="186"/>
        <v>22</v>
      </c>
      <c r="D533">
        <f t="shared" si="183"/>
        <v>18</v>
      </c>
      <c r="E533">
        <f t="shared" ca="1" si="184"/>
        <v>22</v>
      </c>
      <c r="F533" t="str">
        <f t="shared" ca="1" si="201"/>
        <v>cu</v>
      </c>
      <c r="G533" t="s">
        <v>402</v>
      </c>
      <c r="H533" t="s">
        <v>191</v>
      </c>
      <c r="I533">
        <v>30</v>
      </c>
      <c r="J533" t="str">
        <f t="shared" si="202"/>
        <v>에너지너무많음</v>
      </c>
      <c r="K533" t="str">
        <f t="shared" ca="1" si="203"/>
        <v>cu</v>
      </c>
      <c r="L533" t="s">
        <v>402</v>
      </c>
      <c r="M533" t="s">
        <v>375</v>
      </c>
      <c r="N533">
        <v>5000</v>
      </c>
      <c r="O533">
        <v>727</v>
      </c>
      <c r="P533">
        <f t="shared" si="187"/>
        <v>727</v>
      </c>
      <c r="Q533" t="str">
        <f t="shared" ca="1" si="189"/>
        <v>cu</v>
      </c>
      <c r="R533" t="str">
        <f t="shared" si="190"/>
        <v>EN</v>
      </c>
      <c r="S533">
        <f t="shared" si="191"/>
        <v>30</v>
      </c>
      <c r="T533" t="str">
        <f t="shared" ca="1" si="192"/>
        <v>cu</v>
      </c>
      <c r="U533" t="str">
        <f t="shared" si="193"/>
        <v>GO</v>
      </c>
      <c r="V533">
        <f t="shared" si="194"/>
        <v>5000</v>
      </c>
      <c r="W53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3" t="str">
        <f t="shared" ca="1" si="188"/>
        <v>{"num":18,"diff":22,"tp1":"cu","vl1":"EN","cn1":30,"tp2":"cu","vl2":"GO","cn2":5000,"key":727}</v>
      </c>
      <c r="Y533">
        <f t="shared" ca="1" si="196"/>
        <v>94</v>
      </c>
      <c r="Z533">
        <f t="shared" ca="1" si="197"/>
        <v>11445</v>
      </c>
      <c r="AA533">
        <f t="shared" ca="1" si="198"/>
        <v>1</v>
      </c>
      <c r="AB53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</v>
      </c>
      <c r="AC533">
        <f t="shared" ca="1" si="200"/>
        <v>0</v>
      </c>
    </row>
    <row r="534" spans="1:29">
      <c r="A534">
        <f t="shared" si="185"/>
        <v>18</v>
      </c>
      <c r="B534" t="str">
        <f>VLOOKUP(A534,BossBattleTable!$A:$C,MATCH(BossBattleTable!$C$1,BossBattleTable!$A$1:$C$1,0),0)</f>
        <v>RobotFive</v>
      </c>
      <c r="C534">
        <f t="shared" ca="1" si="186"/>
        <v>23</v>
      </c>
      <c r="D534">
        <f t="shared" si="183"/>
        <v>18</v>
      </c>
      <c r="E534">
        <f t="shared" ca="1" si="184"/>
        <v>23</v>
      </c>
      <c r="F534" t="str">
        <f t="shared" ca="1" si="201"/>
        <v>it</v>
      </c>
      <c r="G534" t="s">
        <v>412</v>
      </c>
      <c r="H534" t="s">
        <v>415</v>
      </c>
      <c r="I534">
        <v>1</v>
      </c>
      <c r="J534" t="str">
        <f t="shared" si="202"/>
        <v/>
      </c>
      <c r="K534" t="str">
        <f t="shared" ca="1" si="203"/>
        <v/>
      </c>
      <c r="O534">
        <v>671</v>
      </c>
      <c r="P534">
        <f t="shared" si="187"/>
        <v>671</v>
      </c>
      <c r="Q534" t="str">
        <f t="shared" ca="1" si="189"/>
        <v>it</v>
      </c>
      <c r="R534" t="str">
        <f t="shared" si="190"/>
        <v>Equip000001</v>
      </c>
      <c r="S534">
        <f t="shared" si="191"/>
        <v>1</v>
      </c>
      <c r="T534" t="str">
        <f t="shared" ca="1" si="192"/>
        <v/>
      </c>
      <c r="U534" t="str">
        <f t="shared" si="193"/>
        <v/>
      </c>
      <c r="V534" t="str">
        <f t="shared" si="194"/>
        <v/>
      </c>
      <c r="W53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4" t="str">
        <f t="shared" ca="1" si="188"/>
        <v>{"num":18,"diff":23,"tp1":"it","vl1":"Equip000001","cn1":1,"key":671}</v>
      </c>
      <c r="Y534">
        <f t="shared" ca="1" si="196"/>
        <v>69</v>
      </c>
      <c r="Z534">
        <f t="shared" ca="1" si="197"/>
        <v>11515</v>
      </c>
      <c r="AA534">
        <f t="shared" ca="1" si="198"/>
        <v>1</v>
      </c>
      <c r="AB53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</v>
      </c>
      <c r="AC534">
        <f t="shared" ca="1" si="200"/>
        <v>0</v>
      </c>
    </row>
    <row r="535" spans="1:29">
      <c r="A535">
        <f t="shared" si="185"/>
        <v>18</v>
      </c>
      <c r="B535" t="str">
        <f>VLOOKUP(A535,BossBattleTable!$A:$C,MATCH(BossBattleTable!$C$1,BossBattleTable!$A$1:$C$1,0),0)</f>
        <v>RobotFive</v>
      </c>
      <c r="C535">
        <f t="shared" ca="1" si="186"/>
        <v>24</v>
      </c>
      <c r="D535">
        <f t="shared" si="183"/>
        <v>18</v>
      </c>
      <c r="E535">
        <f t="shared" ca="1" si="184"/>
        <v>24</v>
      </c>
      <c r="F535" t="str">
        <f t="shared" ca="1" si="201"/>
        <v>cu</v>
      </c>
      <c r="G535" t="s">
        <v>402</v>
      </c>
      <c r="H535" t="s">
        <v>108</v>
      </c>
      <c r="I535">
        <v>5</v>
      </c>
      <c r="J535" t="str">
        <f t="shared" si="202"/>
        <v/>
      </c>
      <c r="K535" t="str">
        <f t="shared" ca="1" si="203"/>
        <v/>
      </c>
      <c r="O535">
        <v>906</v>
      </c>
      <c r="P535">
        <f t="shared" si="187"/>
        <v>906</v>
      </c>
      <c r="Q535" t="str">
        <f t="shared" ca="1" si="189"/>
        <v>cu</v>
      </c>
      <c r="R535" t="str">
        <f t="shared" si="190"/>
        <v>DI</v>
      </c>
      <c r="S535">
        <f t="shared" si="191"/>
        <v>5</v>
      </c>
      <c r="T535" t="str">
        <f t="shared" ca="1" si="192"/>
        <v/>
      </c>
      <c r="U535" t="str">
        <f t="shared" si="193"/>
        <v/>
      </c>
      <c r="V535" t="str">
        <f t="shared" si="194"/>
        <v/>
      </c>
      <c r="W53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5" t="str">
        <f t="shared" ca="1" si="188"/>
        <v>{"num":18,"diff":24,"tp1":"cu","vl1":"DI","cn1":5,"key":906}</v>
      </c>
      <c r="Y535">
        <f t="shared" ca="1" si="196"/>
        <v>60</v>
      </c>
      <c r="Z535">
        <f t="shared" ca="1" si="197"/>
        <v>11576</v>
      </c>
      <c r="AA535">
        <f t="shared" ca="1" si="198"/>
        <v>1</v>
      </c>
      <c r="AB53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</v>
      </c>
      <c r="AC535">
        <f t="shared" ca="1" si="200"/>
        <v>0</v>
      </c>
    </row>
    <row r="536" spans="1:29">
      <c r="A536">
        <f t="shared" si="185"/>
        <v>18</v>
      </c>
      <c r="B536" t="str">
        <f>VLOOKUP(A536,BossBattleTable!$A:$C,MATCH(BossBattleTable!$C$1,BossBattleTable!$A$1:$C$1,0),0)</f>
        <v>RobotFive</v>
      </c>
      <c r="C536">
        <f t="shared" ca="1" si="186"/>
        <v>25</v>
      </c>
      <c r="D536">
        <f t="shared" si="183"/>
        <v>18</v>
      </c>
      <c r="E536">
        <f t="shared" ca="1" si="184"/>
        <v>25</v>
      </c>
      <c r="F536" t="str">
        <f t="shared" ca="1" si="201"/>
        <v>it</v>
      </c>
      <c r="G536" t="s">
        <v>412</v>
      </c>
      <c r="H536" t="s">
        <v>416</v>
      </c>
      <c r="I536">
        <v>1</v>
      </c>
      <c r="J536" t="str">
        <f t="shared" si="202"/>
        <v/>
      </c>
      <c r="K536" t="str">
        <f t="shared" ca="1" si="203"/>
        <v>it</v>
      </c>
      <c r="L536" t="s">
        <v>412</v>
      </c>
      <c r="M536" t="s">
        <v>417</v>
      </c>
      <c r="N536">
        <v>1</v>
      </c>
      <c r="O536">
        <v>406</v>
      </c>
      <c r="P536">
        <f t="shared" si="187"/>
        <v>406</v>
      </c>
      <c r="Q536" t="str">
        <f t="shared" ca="1" si="189"/>
        <v>it</v>
      </c>
      <c r="R536" t="str">
        <f t="shared" si="190"/>
        <v>Equip001001</v>
      </c>
      <c r="S536">
        <f t="shared" si="191"/>
        <v>1</v>
      </c>
      <c r="T536" t="str">
        <f t="shared" ca="1" si="192"/>
        <v>it</v>
      </c>
      <c r="U536" t="str">
        <f t="shared" si="193"/>
        <v>Equip002001</v>
      </c>
      <c r="V536">
        <f t="shared" si="194"/>
        <v>1</v>
      </c>
      <c r="W53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6" t="str">
        <f t="shared" ca="1" si="188"/>
        <v>{"num":18,"diff":25,"tp1":"it","vl1":"Equip001001","cn1":1,"tp2":"it","vl2":"Equip002001","cn2":1,"key":406}</v>
      </c>
      <c r="Y536">
        <f t="shared" ca="1" si="196"/>
        <v>108</v>
      </c>
      <c r="Z536">
        <f t="shared" ca="1" si="197"/>
        <v>11685</v>
      </c>
      <c r="AA536">
        <f t="shared" ca="1" si="198"/>
        <v>1</v>
      </c>
      <c r="AB53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</v>
      </c>
      <c r="AC536">
        <f t="shared" ca="1" si="200"/>
        <v>0</v>
      </c>
    </row>
    <row r="537" spans="1:29">
      <c r="A537">
        <f t="shared" si="185"/>
        <v>18</v>
      </c>
      <c r="B537" t="str">
        <f>VLOOKUP(A537,BossBattleTable!$A:$C,MATCH(BossBattleTable!$C$1,BossBattleTable!$A$1:$C$1,0),0)</f>
        <v>RobotFive</v>
      </c>
      <c r="C537">
        <f t="shared" ca="1" si="186"/>
        <v>26</v>
      </c>
      <c r="D537">
        <f t="shared" si="183"/>
        <v>18</v>
      </c>
      <c r="E537">
        <f t="shared" ca="1" si="184"/>
        <v>26</v>
      </c>
      <c r="F537" t="str">
        <f t="shared" ca="1" si="201"/>
        <v>cu</v>
      </c>
      <c r="G537" t="s">
        <v>402</v>
      </c>
      <c r="H537" t="s">
        <v>191</v>
      </c>
      <c r="I537">
        <v>30</v>
      </c>
      <c r="J537" t="str">
        <f t="shared" si="202"/>
        <v>에너지너무많음</v>
      </c>
      <c r="K537" t="str">
        <f t="shared" ca="1" si="203"/>
        <v>cu</v>
      </c>
      <c r="L537" t="s">
        <v>402</v>
      </c>
      <c r="M537" t="s">
        <v>375</v>
      </c>
      <c r="N537">
        <v>5000</v>
      </c>
      <c r="O537">
        <v>628</v>
      </c>
      <c r="P537">
        <f t="shared" si="187"/>
        <v>628</v>
      </c>
      <c r="Q537" t="str">
        <f t="shared" ca="1" si="189"/>
        <v>cu</v>
      </c>
      <c r="R537" t="str">
        <f t="shared" si="190"/>
        <v>EN</v>
      </c>
      <c r="S537">
        <f t="shared" si="191"/>
        <v>30</v>
      </c>
      <c r="T537" t="str">
        <f t="shared" ca="1" si="192"/>
        <v>cu</v>
      </c>
      <c r="U537" t="str">
        <f t="shared" si="193"/>
        <v>GO</v>
      </c>
      <c r="V537">
        <f t="shared" si="194"/>
        <v>5000</v>
      </c>
      <c r="W53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7" t="str">
        <f t="shared" ca="1" si="188"/>
        <v>{"num":18,"diff":26,"tp1":"cu","vl1":"EN","cn1":30,"tp2":"cu","vl2":"GO","cn2":5000,"key":628}</v>
      </c>
      <c r="Y537">
        <f t="shared" ca="1" si="196"/>
        <v>94</v>
      </c>
      <c r="Z537">
        <f t="shared" ca="1" si="197"/>
        <v>11780</v>
      </c>
      <c r="AA537">
        <f t="shared" ca="1" si="198"/>
        <v>1</v>
      </c>
      <c r="AB53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</v>
      </c>
      <c r="AC537">
        <f t="shared" ca="1" si="200"/>
        <v>0</v>
      </c>
    </row>
    <row r="538" spans="1:29">
      <c r="A538">
        <f t="shared" si="185"/>
        <v>18</v>
      </c>
      <c r="B538" t="str">
        <f>VLOOKUP(A538,BossBattleTable!$A:$C,MATCH(BossBattleTable!$C$1,BossBattleTable!$A$1:$C$1,0),0)</f>
        <v>RobotFive</v>
      </c>
      <c r="C538">
        <f t="shared" ca="1" si="186"/>
        <v>27</v>
      </c>
      <c r="D538">
        <f t="shared" si="183"/>
        <v>18</v>
      </c>
      <c r="E538">
        <f t="shared" ca="1" si="184"/>
        <v>27</v>
      </c>
      <c r="F538" t="str">
        <f t="shared" ca="1" si="201"/>
        <v>it</v>
      </c>
      <c r="G538" t="s">
        <v>412</v>
      </c>
      <c r="H538" t="s">
        <v>415</v>
      </c>
      <c r="I538">
        <v>1</v>
      </c>
      <c r="J538" t="str">
        <f t="shared" si="202"/>
        <v/>
      </c>
      <c r="K538" t="str">
        <f t="shared" ca="1" si="203"/>
        <v/>
      </c>
      <c r="O538">
        <v>989</v>
      </c>
      <c r="P538">
        <f t="shared" si="187"/>
        <v>989</v>
      </c>
      <c r="Q538" t="str">
        <f t="shared" ca="1" si="189"/>
        <v>it</v>
      </c>
      <c r="R538" t="str">
        <f t="shared" si="190"/>
        <v>Equip000001</v>
      </c>
      <c r="S538">
        <f t="shared" si="191"/>
        <v>1</v>
      </c>
      <c r="T538" t="str">
        <f t="shared" ca="1" si="192"/>
        <v/>
      </c>
      <c r="U538" t="str">
        <f t="shared" si="193"/>
        <v/>
      </c>
      <c r="V538" t="str">
        <f t="shared" si="194"/>
        <v/>
      </c>
      <c r="W53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8" t="str">
        <f t="shared" ca="1" si="188"/>
        <v>{"num":18,"diff":27,"tp1":"it","vl1":"Equip000001","cn1":1,"key":989}</v>
      </c>
      <c r="Y538">
        <f t="shared" ca="1" si="196"/>
        <v>69</v>
      </c>
      <c r="Z538">
        <f t="shared" ca="1" si="197"/>
        <v>11850</v>
      </c>
      <c r="AA538">
        <f t="shared" ca="1" si="198"/>
        <v>1</v>
      </c>
      <c r="AB53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</v>
      </c>
      <c r="AC538">
        <f t="shared" ca="1" si="200"/>
        <v>0</v>
      </c>
    </row>
    <row r="539" spans="1:29">
      <c r="A539">
        <f t="shared" si="185"/>
        <v>18</v>
      </c>
      <c r="B539" t="str">
        <f>VLOOKUP(A539,BossBattleTable!$A:$C,MATCH(BossBattleTable!$C$1,BossBattleTable!$A$1:$C$1,0),0)</f>
        <v>RobotFive</v>
      </c>
      <c r="C539">
        <f t="shared" ca="1" si="186"/>
        <v>28</v>
      </c>
      <c r="D539">
        <f t="shared" si="183"/>
        <v>18</v>
      </c>
      <c r="E539">
        <f t="shared" ca="1" si="184"/>
        <v>28</v>
      </c>
      <c r="F539" t="str">
        <f t="shared" ca="1" si="201"/>
        <v>cu</v>
      </c>
      <c r="G539" t="s">
        <v>402</v>
      </c>
      <c r="H539" t="s">
        <v>108</v>
      </c>
      <c r="I539">
        <v>5</v>
      </c>
      <c r="J539" t="str">
        <f t="shared" si="202"/>
        <v/>
      </c>
      <c r="K539" t="str">
        <f t="shared" ca="1" si="203"/>
        <v/>
      </c>
      <c r="O539">
        <v>551</v>
      </c>
      <c r="P539">
        <f t="shared" si="187"/>
        <v>551</v>
      </c>
      <c r="Q539" t="str">
        <f t="shared" ca="1" si="189"/>
        <v>cu</v>
      </c>
      <c r="R539" t="str">
        <f t="shared" si="190"/>
        <v>DI</v>
      </c>
      <c r="S539">
        <f t="shared" si="191"/>
        <v>5</v>
      </c>
      <c r="T539" t="str">
        <f t="shared" ca="1" si="192"/>
        <v/>
      </c>
      <c r="U539" t="str">
        <f t="shared" si="193"/>
        <v/>
      </c>
      <c r="V539" t="str">
        <f t="shared" si="194"/>
        <v/>
      </c>
      <c r="W53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9" t="str">
        <f t="shared" ca="1" si="188"/>
        <v>{"num":18,"diff":28,"tp1":"cu","vl1":"DI","cn1":5,"key":551}</v>
      </c>
      <c r="Y539">
        <f t="shared" ca="1" si="196"/>
        <v>60</v>
      </c>
      <c r="Z539">
        <f t="shared" ca="1" si="197"/>
        <v>11911</v>
      </c>
      <c r="AA539">
        <f t="shared" ca="1" si="198"/>
        <v>1</v>
      </c>
      <c r="AB53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</v>
      </c>
      <c r="AC539">
        <f t="shared" ca="1" si="200"/>
        <v>0</v>
      </c>
    </row>
    <row r="540" spans="1:29">
      <c r="A540">
        <f t="shared" si="185"/>
        <v>18</v>
      </c>
      <c r="B540" t="str">
        <f>VLOOKUP(A540,BossBattleTable!$A:$C,MATCH(BossBattleTable!$C$1,BossBattleTable!$A$1:$C$1,0),0)</f>
        <v>RobotFive</v>
      </c>
      <c r="C540">
        <f t="shared" ca="1" si="186"/>
        <v>29</v>
      </c>
      <c r="D540">
        <f t="shared" si="183"/>
        <v>18</v>
      </c>
      <c r="E540">
        <f t="shared" ca="1" si="184"/>
        <v>29</v>
      </c>
      <c r="F540" t="str">
        <f t="shared" ca="1" si="201"/>
        <v>it</v>
      </c>
      <c r="G540" t="s">
        <v>412</v>
      </c>
      <c r="H540" t="s">
        <v>416</v>
      </c>
      <c r="I540">
        <v>1</v>
      </c>
      <c r="J540" t="str">
        <f t="shared" si="202"/>
        <v/>
      </c>
      <c r="K540" t="str">
        <f t="shared" ca="1" si="203"/>
        <v>it</v>
      </c>
      <c r="L540" t="s">
        <v>412</v>
      </c>
      <c r="M540" t="s">
        <v>417</v>
      </c>
      <c r="N540">
        <v>1</v>
      </c>
      <c r="O540">
        <v>991</v>
      </c>
      <c r="P540">
        <f t="shared" si="187"/>
        <v>991</v>
      </c>
      <c r="Q540" t="str">
        <f t="shared" ca="1" si="189"/>
        <v>it</v>
      </c>
      <c r="R540" t="str">
        <f t="shared" si="190"/>
        <v>Equip001001</v>
      </c>
      <c r="S540">
        <f t="shared" si="191"/>
        <v>1</v>
      </c>
      <c r="T540" t="str">
        <f t="shared" ca="1" si="192"/>
        <v>it</v>
      </c>
      <c r="U540" t="str">
        <f t="shared" si="193"/>
        <v>Equip002001</v>
      </c>
      <c r="V540">
        <f t="shared" si="194"/>
        <v>1</v>
      </c>
      <c r="W54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0" t="str">
        <f t="shared" ca="1" si="188"/>
        <v>{"num":18,"diff":29,"tp1":"it","vl1":"Equip001001","cn1":1,"tp2":"it","vl2":"Equip002001","cn2":1,"key":991}</v>
      </c>
      <c r="Y540">
        <f t="shared" ca="1" si="196"/>
        <v>108</v>
      </c>
      <c r="Z540">
        <f t="shared" ca="1" si="197"/>
        <v>12020</v>
      </c>
      <c r="AA540">
        <f t="shared" ca="1" si="198"/>
        <v>1</v>
      </c>
      <c r="AB54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</v>
      </c>
      <c r="AC540">
        <f t="shared" ca="1" si="200"/>
        <v>0</v>
      </c>
    </row>
    <row r="541" spans="1:29">
      <c r="A541">
        <f t="shared" si="185"/>
        <v>18</v>
      </c>
      <c r="B541" t="str">
        <f>VLOOKUP(A541,BossBattleTable!$A:$C,MATCH(BossBattleTable!$C$1,BossBattleTable!$A$1:$C$1,0),0)</f>
        <v>RobotFive</v>
      </c>
      <c r="C541">
        <f t="shared" ca="1" si="186"/>
        <v>30</v>
      </c>
      <c r="D541">
        <f t="shared" si="183"/>
        <v>18</v>
      </c>
      <c r="E541">
        <f t="shared" ca="1" si="184"/>
        <v>30</v>
      </c>
      <c r="F541" t="str">
        <f t="shared" ca="1" si="201"/>
        <v>cu</v>
      </c>
      <c r="G541" t="s">
        <v>402</v>
      </c>
      <c r="H541" t="s">
        <v>191</v>
      </c>
      <c r="I541">
        <v>30</v>
      </c>
      <c r="J541" t="str">
        <f t="shared" si="202"/>
        <v>에너지너무많음</v>
      </c>
      <c r="K541" t="str">
        <f t="shared" ca="1" si="203"/>
        <v>cu</v>
      </c>
      <c r="L541" t="s">
        <v>402</v>
      </c>
      <c r="M541" t="s">
        <v>375</v>
      </c>
      <c r="N541">
        <v>5000</v>
      </c>
      <c r="O541">
        <v>543</v>
      </c>
      <c r="P541">
        <f t="shared" si="187"/>
        <v>543</v>
      </c>
      <c r="Q541" t="str">
        <f t="shared" ca="1" si="189"/>
        <v>cu</v>
      </c>
      <c r="R541" t="str">
        <f t="shared" si="190"/>
        <v>EN</v>
      </c>
      <c r="S541">
        <f t="shared" si="191"/>
        <v>30</v>
      </c>
      <c r="T541" t="str">
        <f t="shared" ca="1" si="192"/>
        <v>cu</v>
      </c>
      <c r="U541" t="str">
        <f t="shared" si="193"/>
        <v>GO</v>
      </c>
      <c r="V541">
        <f t="shared" si="194"/>
        <v>5000</v>
      </c>
      <c r="W54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1" t="str">
        <f t="shared" ca="1" si="188"/>
        <v>{"num":18,"diff":30,"tp1":"cu","vl1":"EN","cn1":30,"tp2":"cu","vl2":"GO","cn2":5000,"key":543}</v>
      </c>
      <c r="Y541">
        <f t="shared" ca="1" si="196"/>
        <v>94</v>
      </c>
      <c r="Z541">
        <f t="shared" ca="1" si="197"/>
        <v>12115</v>
      </c>
      <c r="AA541">
        <f t="shared" ca="1" si="198"/>
        <v>1</v>
      </c>
      <c r="AB54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</v>
      </c>
      <c r="AC541">
        <f t="shared" ca="1" si="200"/>
        <v>0</v>
      </c>
    </row>
    <row r="542" spans="1:29">
      <c r="A542">
        <f t="shared" si="185"/>
        <v>19</v>
      </c>
      <c r="B542" t="str">
        <f>VLOOKUP(A542,BossBattleTable!$A:$C,MATCH(BossBattleTable!$C$1,BossBattleTable!$A$1:$C$1,0),0)</f>
        <v>Kumata</v>
      </c>
      <c r="C542">
        <f t="shared" ca="1" si="186"/>
        <v>1</v>
      </c>
      <c r="D542">
        <f t="shared" si="183"/>
        <v>19</v>
      </c>
      <c r="E542">
        <f t="shared" ca="1" si="184"/>
        <v>1</v>
      </c>
      <c r="F542" t="str">
        <f t="shared" ca="1" si="201"/>
        <v>it</v>
      </c>
      <c r="G542" t="s">
        <v>412</v>
      </c>
      <c r="H542" t="s">
        <v>415</v>
      </c>
      <c r="I542">
        <v>1</v>
      </c>
      <c r="J542" t="str">
        <f t="shared" si="202"/>
        <v/>
      </c>
      <c r="K542" t="str">
        <f t="shared" ca="1" si="203"/>
        <v/>
      </c>
      <c r="O542">
        <v>313</v>
      </c>
      <c r="P542">
        <f t="shared" si="187"/>
        <v>313</v>
      </c>
      <c r="Q542" t="str">
        <f t="shared" ca="1" si="189"/>
        <v>it</v>
      </c>
      <c r="R542" t="str">
        <f t="shared" si="190"/>
        <v>Equip000001</v>
      </c>
      <c r="S542">
        <f t="shared" si="191"/>
        <v>1</v>
      </c>
      <c r="T542" t="str">
        <f t="shared" ca="1" si="192"/>
        <v/>
      </c>
      <c r="U542" t="str">
        <f t="shared" si="193"/>
        <v/>
      </c>
      <c r="V542" t="str">
        <f t="shared" si="194"/>
        <v/>
      </c>
      <c r="W54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2" t="str">
        <f t="shared" ca="1" si="188"/>
        <v>{"num":19,"diff":1,"tp1":"it","vl1":"Equip000001","cn1":1,"key":313}</v>
      </c>
      <c r="Y542">
        <f t="shared" ca="1" si="196"/>
        <v>68</v>
      </c>
      <c r="Z542">
        <f t="shared" ca="1" si="197"/>
        <v>12184</v>
      </c>
      <c r="AA542">
        <f t="shared" ca="1" si="198"/>
        <v>1</v>
      </c>
      <c r="AB54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</v>
      </c>
      <c r="AC542">
        <f t="shared" ca="1" si="200"/>
        <v>0</v>
      </c>
    </row>
    <row r="543" spans="1:29">
      <c r="A543">
        <f t="shared" si="185"/>
        <v>19</v>
      </c>
      <c r="B543" t="str">
        <f>VLOOKUP(A543,BossBattleTable!$A:$C,MATCH(BossBattleTable!$C$1,BossBattleTable!$A$1:$C$1,0),0)</f>
        <v>Kumata</v>
      </c>
      <c r="C543">
        <f t="shared" ca="1" si="186"/>
        <v>2</v>
      </c>
      <c r="D543">
        <f t="shared" si="183"/>
        <v>19</v>
      </c>
      <c r="E543">
        <f t="shared" ca="1" si="184"/>
        <v>2</v>
      </c>
      <c r="F543" t="str">
        <f t="shared" ca="1" si="201"/>
        <v>cu</v>
      </c>
      <c r="G543" t="s">
        <v>402</v>
      </c>
      <c r="H543" t="s">
        <v>108</v>
      </c>
      <c r="I543">
        <v>5</v>
      </c>
      <c r="J543" t="str">
        <f t="shared" si="202"/>
        <v/>
      </c>
      <c r="K543" t="str">
        <f t="shared" ca="1" si="203"/>
        <v/>
      </c>
      <c r="O543">
        <v>670</v>
      </c>
      <c r="P543">
        <f t="shared" si="187"/>
        <v>670</v>
      </c>
      <c r="Q543" t="str">
        <f t="shared" ca="1" si="189"/>
        <v>cu</v>
      </c>
      <c r="R543" t="str">
        <f t="shared" si="190"/>
        <v>DI</v>
      </c>
      <c r="S543">
        <f t="shared" si="191"/>
        <v>5</v>
      </c>
      <c r="T543" t="str">
        <f t="shared" ca="1" si="192"/>
        <v/>
      </c>
      <c r="U543" t="str">
        <f t="shared" si="193"/>
        <v/>
      </c>
      <c r="V543" t="str">
        <f t="shared" si="194"/>
        <v/>
      </c>
      <c r="W54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3" t="str">
        <f t="shared" ca="1" si="188"/>
        <v>{"num":19,"diff":2,"tp1":"cu","vl1":"DI","cn1":5,"key":670}</v>
      </c>
      <c r="Y543">
        <f t="shared" ca="1" si="196"/>
        <v>59</v>
      </c>
      <c r="Z543">
        <f t="shared" ca="1" si="197"/>
        <v>12244</v>
      </c>
      <c r="AA543">
        <f t="shared" ca="1" si="198"/>
        <v>1</v>
      </c>
      <c r="AB54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</v>
      </c>
      <c r="AC543">
        <f t="shared" ca="1" si="200"/>
        <v>0</v>
      </c>
    </row>
    <row r="544" spans="1:29">
      <c r="A544">
        <f t="shared" si="185"/>
        <v>19</v>
      </c>
      <c r="B544" t="str">
        <f>VLOOKUP(A544,BossBattleTable!$A:$C,MATCH(BossBattleTable!$C$1,BossBattleTable!$A$1:$C$1,0),0)</f>
        <v>Kumata</v>
      </c>
      <c r="C544">
        <f t="shared" ca="1" si="186"/>
        <v>3</v>
      </c>
      <c r="D544">
        <f t="shared" ref="D544:D607" si="204">A544</f>
        <v>19</v>
      </c>
      <c r="E544">
        <f t="shared" ref="E544:E607" ca="1" si="205">C544</f>
        <v>3</v>
      </c>
      <c r="F544" t="str">
        <f t="shared" ca="1" si="201"/>
        <v>it</v>
      </c>
      <c r="G544" t="s">
        <v>412</v>
      </c>
      <c r="H544" t="s">
        <v>416</v>
      </c>
      <c r="I544">
        <v>1</v>
      </c>
      <c r="J544" t="str">
        <f t="shared" si="202"/>
        <v/>
      </c>
      <c r="K544" t="str">
        <f t="shared" ca="1" si="203"/>
        <v>it</v>
      </c>
      <c r="L544" t="s">
        <v>412</v>
      </c>
      <c r="M544" t="s">
        <v>417</v>
      </c>
      <c r="N544">
        <v>1</v>
      </c>
      <c r="O544">
        <v>989</v>
      </c>
      <c r="P544">
        <f t="shared" si="187"/>
        <v>989</v>
      </c>
      <c r="Q544" t="str">
        <f t="shared" ca="1" si="189"/>
        <v>it</v>
      </c>
      <c r="R544" t="str">
        <f t="shared" si="190"/>
        <v>Equip001001</v>
      </c>
      <c r="S544">
        <f t="shared" si="191"/>
        <v>1</v>
      </c>
      <c r="T544" t="str">
        <f t="shared" ca="1" si="192"/>
        <v>it</v>
      </c>
      <c r="U544" t="str">
        <f t="shared" si="193"/>
        <v>Equip002001</v>
      </c>
      <c r="V544">
        <f t="shared" si="194"/>
        <v>1</v>
      </c>
      <c r="W54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4" t="str">
        <f t="shared" ca="1" si="188"/>
        <v>{"num":19,"diff":3,"tp1":"it","vl1":"Equip001001","cn1":1,"tp2":"it","vl2":"Equip002001","cn2":1,"key":989}</v>
      </c>
      <c r="Y544">
        <f t="shared" ca="1" si="196"/>
        <v>107</v>
      </c>
      <c r="Z544">
        <f t="shared" ca="1" si="197"/>
        <v>12352</v>
      </c>
      <c r="AA544">
        <f t="shared" ca="1" si="198"/>
        <v>1</v>
      </c>
      <c r="AB54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</v>
      </c>
      <c r="AC544">
        <f t="shared" ca="1" si="200"/>
        <v>0</v>
      </c>
    </row>
    <row r="545" spans="1:29">
      <c r="A545">
        <f t="shared" ref="A545:A608" si="206">A515+1</f>
        <v>19</v>
      </c>
      <c r="B545" t="str">
        <f>VLOOKUP(A545,BossBattleTable!$A:$C,MATCH(BossBattleTable!$C$1,BossBattleTable!$A$1:$C$1,0),0)</f>
        <v>Kumata</v>
      </c>
      <c r="C545">
        <f t="shared" ca="1" si="186"/>
        <v>4</v>
      </c>
      <c r="D545">
        <f t="shared" si="204"/>
        <v>19</v>
      </c>
      <c r="E545">
        <f t="shared" ca="1" si="205"/>
        <v>4</v>
      </c>
      <c r="F545" t="str">
        <f t="shared" ca="1" si="201"/>
        <v>cu</v>
      </c>
      <c r="G545" t="s">
        <v>402</v>
      </c>
      <c r="H545" t="s">
        <v>191</v>
      </c>
      <c r="I545">
        <v>30</v>
      </c>
      <c r="J545" t="str">
        <f t="shared" si="202"/>
        <v>에너지너무많음</v>
      </c>
      <c r="K545" t="str">
        <f t="shared" ca="1" si="203"/>
        <v>cu</v>
      </c>
      <c r="L545" t="s">
        <v>402</v>
      </c>
      <c r="M545" t="s">
        <v>375</v>
      </c>
      <c r="N545">
        <v>5000</v>
      </c>
      <c r="O545">
        <v>794</v>
      </c>
      <c r="P545">
        <f t="shared" si="187"/>
        <v>794</v>
      </c>
      <c r="Q545" t="str">
        <f t="shared" ca="1" si="189"/>
        <v>cu</v>
      </c>
      <c r="R545" t="str">
        <f t="shared" si="190"/>
        <v>EN</v>
      </c>
      <c r="S545">
        <f t="shared" si="191"/>
        <v>30</v>
      </c>
      <c r="T545" t="str">
        <f t="shared" ca="1" si="192"/>
        <v>cu</v>
      </c>
      <c r="U545" t="str">
        <f t="shared" si="193"/>
        <v>GO</v>
      </c>
      <c r="V545">
        <f t="shared" si="194"/>
        <v>5000</v>
      </c>
      <c r="W54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5" t="str">
        <f t="shared" ca="1" si="188"/>
        <v>{"num":19,"diff":4,"tp1":"cu","vl1":"EN","cn1":30,"tp2":"cu","vl2":"GO","cn2":5000,"key":794}</v>
      </c>
      <c r="Y545">
        <f t="shared" ca="1" si="196"/>
        <v>93</v>
      </c>
      <c r="Z545">
        <f t="shared" ca="1" si="197"/>
        <v>12446</v>
      </c>
      <c r="AA545">
        <f t="shared" ca="1" si="198"/>
        <v>1</v>
      </c>
      <c r="AB54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</v>
      </c>
      <c r="AC545">
        <f t="shared" ca="1" si="200"/>
        <v>0</v>
      </c>
    </row>
    <row r="546" spans="1:29">
      <c r="A546">
        <f t="shared" si="206"/>
        <v>19</v>
      </c>
      <c r="B546" t="str">
        <f>VLOOKUP(A546,BossBattleTable!$A:$C,MATCH(BossBattleTable!$C$1,BossBattleTable!$A$1:$C$1,0),0)</f>
        <v>Kumata</v>
      </c>
      <c r="C546">
        <f t="shared" ca="1" si="186"/>
        <v>5</v>
      </c>
      <c r="D546">
        <f t="shared" si="204"/>
        <v>19</v>
      </c>
      <c r="E546">
        <f t="shared" ca="1" si="205"/>
        <v>5</v>
      </c>
      <c r="F546" t="str">
        <f t="shared" ca="1" si="201"/>
        <v>it</v>
      </c>
      <c r="G546" t="s">
        <v>412</v>
      </c>
      <c r="H546" t="s">
        <v>415</v>
      </c>
      <c r="I546">
        <v>1</v>
      </c>
      <c r="J546" t="str">
        <f t="shared" si="202"/>
        <v/>
      </c>
      <c r="K546" t="str">
        <f t="shared" ca="1" si="203"/>
        <v/>
      </c>
      <c r="O546">
        <v>181</v>
      </c>
      <c r="P546">
        <f t="shared" si="187"/>
        <v>181</v>
      </c>
      <c r="Q546" t="str">
        <f t="shared" ca="1" si="189"/>
        <v>it</v>
      </c>
      <c r="R546" t="str">
        <f t="shared" si="190"/>
        <v>Equip000001</v>
      </c>
      <c r="S546">
        <f t="shared" si="191"/>
        <v>1</v>
      </c>
      <c r="T546" t="str">
        <f t="shared" ca="1" si="192"/>
        <v/>
      </c>
      <c r="U546" t="str">
        <f t="shared" si="193"/>
        <v/>
      </c>
      <c r="V546" t="str">
        <f t="shared" si="194"/>
        <v/>
      </c>
      <c r="W54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6" t="str">
        <f t="shared" ca="1" si="188"/>
        <v>{"num":19,"diff":5,"tp1":"it","vl1":"Equip000001","cn1":1,"key":181}</v>
      </c>
      <c r="Y546">
        <f t="shared" ca="1" si="196"/>
        <v>68</v>
      </c>
      <c r="Z546">
        <f t="shared" ca="1" si="197"/>
        <v>12515</v>
      </c>
      <c r="AA546">
        <f t="shared" ca="1" si="198"/>
        <v>1</v>
      </c>
      <c r="AB54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</v>
      </c>
      <c r="AC546">
        <f t="shared" ca="1" si="200"/>
        <v>0</v>
      </c>
    </row>
    <row r="547" spans="1:29">
      <c r="A547">
        <f t="shared" si="206"/>
        <v>19</v>
      </c>
      <c r="B547" t="str">
        <f>VLOOKUP(A547,BossBattleTable!$A:$C,MATCH(BossBattleTable!$C$1,BossBattleTable!$A$1:$C$1,0),0)</f>
        <v>Kumata</v>
      </c>
      <c r="C547">
        <f t="shared" ca="1" si="186"/>
        <v>6</v>
      </c>
      <c r="D547">
        <f t="shared" si="204"/>
        <v>19</v>
      </c>
      <c r="E547">
        <f t="shared" ca="1" si="205"/>
        <v>6</v>
      </c>
      <c r="F547" t="str">
        <f t="shared" ca="1" si="201"/>
        <v>cu</v>
      </c>
      <c r="G547" t="s">
        <v>402</v>
      </c>
      <c r="H547" t="s">
        <v>108</v>
      </c>
      <c r="I547">
        <v>5</v>
      </c>
      <c r="J547" t="str">
        <f t="shared" si="202"/>
        <v/>
      </c>
      <c r="K547" t="str">
        <f t="shared" ca="1" si="203"/>
        <v/>
      </c>
      <c r="O547">
        <v>718</v>
      </c>
      <c r="P547">
        <f t="shared" si="187"/>
        <v>718</v>
      </c>
      <c r="Q547" t="str">
        <f t="shared" ca="1" si="189"/>
        <v>cu</v>
      </c>
      <c r="R547" t="str">
        <f t="shared" si="190"/>
        <v>DI</v>
      </c>
      <c r="S547">
        <f t="shared" si="191"/>
        <v>5</v>
      </c>
      <c r="T547" t="str">
        <f t="shared" ca="1" si="192"/>
        <v/>
      </c>
      <c r="U547" t="str">
        <f t="shared" si="193"/>
        <v/>
      </c>
      <c r="V547" t="str">
        <f t="shared" si="194"/>
        <v/>
      </c>
      <c r="W54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7" t="str">
        <f t="shared" ca="1" si="188"/>
        <v>{"num":19,"diff":6,"tp1":"cu","vl1":"DI","cn1":5,"key":718}</v>
      </c>
      <c r="Y547">
        <f t="shared" ca="1" si="196"/>
        <v>59</v>
      </c>
      <c r="Z547">
        <f t="shared" ca="1" si="197"/>
        <v>12575</v>
      </c>
      <c r="AA547">
        <f t="shared" ca="1" si="198"/>
        <v>1</v>
      </c>
      <c r="AB54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</v>
      </c>
      <c r="AC547">
        <f t="shared" ca="1" si="200"/>
        <v>0</v>
      </c>
    </row>
    <row r="548" spans="1:29">
      <c r="A548">
        <f t="shared" si="206"/>
        <v>19</v>
      </c>
      <c r="B548" t="str">
        <f>VLOOKUP(A548,BossBattleTable!$A:$C,MATCH(BossBattleTable!$C$1,BossBattleTable!$A$1:$C$1,0),0)</f>
        <v>Kumata</v>
      </c>
      <c r="C548">
        <f t="shared" ca="1" si="186"/>
        <v>7</v>
      </c>
      <c r="D548">
        <f t="shared" si="204"/>
        <v>19</v>
      </c>
      <c r="E548">
        <f t="shared" ca="1" si="205"/>
        <v>7</v>
      </c>
      <c r="F548" t="str">
        <f t="shared" ca="1" si="201"/>
        <v>it</v>
      </c>
      <c r="G548" t="s">
        <v>412</v>
      </c>
      <c r="H548" t="s">
        <v>416</v>
      </c>
      <c r="I548">
        <v>1</v>
      </c>
      <c r="J548" t="str">
        <f t="shared" si="202"/>
        <v/>
      </c>
      <c r="K548" t="str">
        <f t="shared" ca="1" si="203"/>
        <v>it</v>
      </c>
      <c r="L548" t="s">
        <v>412</v>
      </c>
      <c r="M548" t="s">
        <v>417</v>
      </c>
      <c r="N548">
        <v>1</v>
      </c>
      <c r="O548">
        <v>165</v>
      </c>
      <c r="P548">
        <f t="shared" si="187"/>
        <v>165</v>
      </c>
      <c r="Q548" t="str">
        <f t="shared" ca="1" si="189"/>
        <v>it</v>
      </c>
      <c r="R548" t="str">
        <f t="shared" si="190"/>
        <v>Equip001001</v>
      </c>
      <c r="S548">
        <f t="shared" si="191"/>
        <v>1</v>
      </c>
      <c r="T548" t="str">
        <f t="shared" ca="1" si="192"/>
        <v>it</v>
      </c>
      <c r="U548" t="str">
        <f t="shared" si="193"/>
        <v>Equip002001</v>
      </c>
      <c r="V548">
        <f t="shared" si="194"/>
        <v>1</v>
      </c>
      <c r="W54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8" t="str">
        <f t="shared" ca="1" si="188"/>
        <v>{"num":19,"diff":7,"tp1":"it","vl1":"Equip001001","cn1":1,"tp2":"it","vl2":"Equip002001","cn2":1,"key":165}</v>
      </c>
      <c r="Y548">
        <f t="shared" ca="1" si="196"/>
        <v>107</v>
      </c>
      <c r="Z548">
        <f t="shared" ca="1" si="197"/>
        <v>12683</v>
      </c>
      <c r="AA548">
        <f t="shared" ca="1" si="198"/>
        <v>1</v>
      </c>
      <c r="AB54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</v>
      </c>
      <c r="AC548">
        <f t="shared" ca="1" si="200"/>
        <v>0</v>
      </c>
    </row>
    <row r="549" spans="1:29">
      <c r="A549">
        <f t="shared" si="206"/>
        <v>19</v>
      </c>
      <c r="B549" t="str">
        <f>VLOOKUP(A549,BossBattleTable!$A:$C,MATCH(BossBattleTable!$C$1,BossBattleTable!$A$1:$C$1,0),0)</f>
        <v>Kumata</v>
      </c>
      <c r="C549">
        <f t="shared" ca="1" si="186"/>
        <v>8</v>
      </c>
      <c r="D549">
        <f t="shared" si="204"/>
        <v>19</v>
      </c>
      <c r="E549">
        <f t="shared" ca="1" si="205"/>
        <v>8</v>
      </c>
      <c r="F549" t="str">
        <f t="shared" ca="1" si="201"/>
        <v>cu</v>
      </c>
      <c r="G549" t="s">
        <v>402</v>
      </c>
      <c r="H549" t="s">
        <v>191</v>
      </c>
      <c r="I549">
        <v>30</v>
      </c>
      <c r="J549" t="str">
        <f t="shared" si="202"/>
        <v>에너지너무많음</v>
      </c>
      <c r="K549" t="str">
        <f t="shared" ca="1" si="203"/>
        <v>cu</v>
      </c>
      <c r="L549" t="s">
        <v>402</v>
      </c>
      <c r="M549" t="s">
        <v>375</v>
      </c>
      <c r="N549">
        <v>5000</v>
      </c>
      <c r="O549">
        <v>995</v>
      </c>
      <c r="P549">
        <f t="shared" si="187"/>
        <v>995</v>
      </c>
      <c r="Q549" t="str">
        <f t="shared" ca="1" si="189"/>
        <v>cu</v>
      </c>
      <c r="R549" t="str">
        <f t="shared" si="190"/>
        <v>EN</v>
      </c>
      <c r="S549">
        <f t="shared" si="191"/>
        <v>30</v>
      </c>
      <c r="T549" t="str">
        <f t="shared" ca="1" si="192"/>
        <v>cu</v>
      </c>
      <c r="U549" t="str">
        <f t="shared" si="193"/>
        <v>GO</v>
      </c>
      <c r="V549">
        <f t="shared" si="194"/>
        <v>5000</v>
      </c>
      <c r="W54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9" t="str">
        <f t="shared" ca="1" si="188"/>
        <v>{"num":19,"diff":8,"tp1":"cu","vl1":"EN","cn1":30,"tp2":"cu","vl2":"GO","cn2":5000,"key":995}</v>
      </c>
      <c r="Y549">
        <f t="shared" ca="1" si="196"/>
        <v>93</v>
      </c>
      <c r="Z549">
        <f t="shared" ca="1" si="197"/>
        <v>12777</v>
      </c>
      <c r="AA549">
        <f t="shared" ca="1" si="198"/>
        <v>1</v>
      </c>
      <c r="AB54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</v>
      </c>
      <c r="AC549">
        <f t="shared" ca="1" si="200"/>
        <v>0</v>
      </c>
    </row>
    <row r="550" spans="1:29">
      <c r="A550">
        <f t="shared" si="206"/>
        <v>19</v>
      </c>
      <c r="B550" t="str">
        <f>VLOOKUP(A550,BossBattleTable!$A:$C,MATCH(BossBattleTable!$C$1,BossBattleTable!$A$1:$C$1,0),0)</f>
        <v>Kumata</v>
      </c>
      <c r="C550">
        <f t="shared" ca="1" si="186"/>
        <v>9</v>
      </c>
      <c r="D550">
        <f t="shared" si="204"/>
        <v>19</v>
      </c>
      <c r="E550">
        <f t="shared" ca="1" si="205"/>
        <v>9</v>
      </c>
      <c r="F550" t="str">
        <f t="shared" ca="1" si="201"/>
        <v>it</v>
      </c>
      <c r="G550" t="s">
        <v>412</v>
      </c>
      <c r="H550" t="s">
        <v>415</v>
      </c>
      <c r="I550">
        <v>1</v>
      </c>
      <c r="J550" t="str">
        <f t="shared" si="202"/>
        <v/>
      </c>
      <c r="K550" t="str">
        <f t="shared" ca="1" si="203"/>
        <v/>
      </c>
      <c r="O550">
        <v>465</v>
      </c>
      <c r="P550">
        <f t="shared" si="187"/>
        <v>465</v>
      </c>
      <c r="Q550" t="str">
        <f t="shared" ca="1" si="189"/>
        <v>it</v>
      </c>
      <c r="R550" t="str">
        <f t="shared" si="190"/>
        <v>Equip000001</v>
      </c>
      <c r="S550">
        <f t="shared" si="191"/>
        <v>1</v>
      </c>
      <c r="T550" t="str">
        <f t="shared" ca="1" si="192"/>
        <v/>
      </c>
      <c r="U550" t="str">
        <f t="shared" si="193"/>
        <v/>
      </c>
      <c r="V550" t="str">
        <f t="shared" si="194"/>
        <v/>
      </c>
      <c r="W55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0" t="str">
        <f t="shared" ca="1" si="188"/>
        <v>{"num":19,"diff":9,"tp1":"it","vl1":"Equip000001","cn1":1,"key":465}</v>
      </c>
      <c r="Y550">
        <f t="shared" ca="1" si="196"/>
        <v>68</v>
      </c>
      <c r="Z550">
        <f t="shared" ca="1" si="197"/>
        <v>12846</v>
      </c>
      <c r="AA550">
        <f t="shared" ca="1" si="198"/>
        <v>1</v>
      </c>
      <c r="AB55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</v>
      </c>
      <c r="AC550">
        <f t="shared" ca="1" si="200"/>
        <v>0</v>
      </c>
    </row>
    <row r="551" spans="1:29">
      <c r="A551">
        <f t="shared" si="206"/>
        <v>19</v>
      </c>
      <c r="B551" t="str">
        <f>VLOOKUP(A551,BossBattleTable!$A:$C,MATCH(BossBattleTable!$C$1,BossBattleTable!$A$1:$C$1,0),0)</f>
        <v>Kumata</v>
      </c>
      <c r="C551">
        <f t="shared" ca="1" si="186"/>
        <v>10</v>
      </c>
      <c r="D551">
        <f t="shared" si="204"/>
        <v>19</v>
      </c>
      <c r="E551">
        <f t="shared" ca="1" si="205"/>
        <v>10</v>
      </c>
      <c r="F551" t="str">
        <f t="shared" ca="1" si="201"/>
        <v>cu</v>
      </c>
      <c r="G551" t="s">
        <v>402</v>
      </c>
      <c r="H551" t="s">
        <v>108</v>
      </c>
      <c r="I551">
        <v>5</v>
      </c>
      <c r="J551" t="str">
        <f t="shared" si="202"/>
        <v/>
      </c>
      <c r="K551" t="str">
        <f t="shared" ca="1" si="203"/>
        <v/>
      </c>
      <c r="O551">
        <v>686</v>
      </c>
      <c r="P551">
        <f t="shared" si="187"/>
        <v>686</v>
      </c>
      <c r="Q551" t="str">
        <f t="shared" ca="1" si="189"/>
        <v>cu</v>
      </c>
      <c r="R551" t="str">
        <f t="shared" si="190"/>
        <v>DI</v>
      </c>
      <c r="S551">
        <f t="shared" si="191"/>
        <v>5</v>
      </c>
      <c r="T551" t="str">
        <f t="shared" ca="1" si="192"/>
        <v/>
      </c>
      <c r="U551" t="str">
        <f t="shared" si="193"/>
        <v/>
      </c>
      <c r="V551" t="str">
        <f t="shared" si="194"/>
        <v/>
      </c>
      <c r="W55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1" t="str">
        <f t="shared" ca="1" si="188"/>
        <v>{"num":19,"diff":10,"tp1":"cu","vl1":"DI","cn1":5,"key":686}</v>
      </c>
      <c r="Y551">
        <f t="shared" ca="1" si="196"/>
        <v>60</v>
      </c>
      <c r="Z551">
        <f t="shared" ca="1" si="197"/>
        <v>12907</v>
      </c>
      <c r="AA551">
        <f t="shared" ca="1" si="198"/>
        <v>1</v>
      </c>
      <c r="AB55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</v>
      </c>
      <c r="AC551">
        <f t="shared" ca="1" si="200"/>
        <v>0</v>
      </c>
    </row>
    <row r="552" spans="1:29">
      <c r="A552">
        <f t="shared" si="206"/>
        <v>19</v>
      </c>
      <c r="B552" t="str">
        <f>VLOOKUP(A552,BossBattleTable!$A:$C,MATCH(BossBattleTable!$C$1,BossBattleTable!$A$1:$C$1,0),0)</f>
        <v>Kumata</v>
      </c>
      <c r="C552">
        <f t="shared" ca="1" si="186"/>
        <v>11</v>
      </c>
      <c r="D552">
        <f t="shared" si="204"/>
        <v>19</v>
      </c>
      <c r="E552">
        <f t="shared" ca="1" si="205"/>
        <v>11</v>
      </c>
      <c r="F552" t="str">
        <f t="shared" ca="1" si="201"/>
        <v>it</v>
      </c>
      <c r="G552" t="s">
        <v>412</v>
      </c>
      <c r="H552" t="s">
        <v>416</v>
      </c>
      <c r="I552">
        <v>1</v>
      </c>
      <c r="J552" t="str">
        <f t="shared" si="202"/>
        <v/>
      </c>
      <c r="K552" t="str">
        <f t="shared" ca="1" si="203"/>
        <v>it</v>
      </c>
      <c r="L552" t="s">
        <v>412</v>
      </c>
      <c r="M552" t="s">
        <v>417</v>
      </c>
      <c r="N552">
        <v>1</v>
      </c>
      <c r="O552">
        <v>560</v>
      </c>
      <c r="P552">
        <f t="shared" si="187"/>
        <v>560</v>
      </c>
      <c r="Q552" t="str">
        <f t="shared" ca="1" si="189"/>
        <v>it</v>
      </c>
      <c r="R552" t="str">
        <f t="shared" si="190"/>
        <v>Equip001001</v>
      </c>
      <c r="S552">
        <f t="shared" si="191"/>
        <v>1</v>
      </c>
      <c r="T552" t="str">
        <f t="shared" ca="1" si="192"/>
        <v>it</v>
      </c>
      <c r="U552" t="str">
        <f t="shared" si="193"/>
        <v>Equip002001</v>
      </c>
      <c r="V552">
        <f t="shared" si="194"/>
        <v>1</v>
      </c>
      <c r="W55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2" t="str">
        <f t="shared" ca="1" si="188"/>
        <v>{"num":19,"diff":11,"tp1":"it","vl1":"Equip001001","cn1":1,"tp2":"it","vl2":"Equip002001","cn2":1,"key":560}</v>
      </c>
      <c r="Y552">
        <f t="shared" ca="1" si="196"/>
        <v>108</v>
      </c>
      <c r="Z552">
        <f t="shared" ca="1" si="197"/>
        <v>13016</v>
      </c>
      <c r="AA552">
        <f t="shared" ca="1" si="198"/>
        <v>1</v>
      </c>
      <c r="AB55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</v>
      </c>
      <c r="AC552">
        <f t="shared" ca="1" si="200"/>
        <v>0</v>
      </c>
    </row>
    <row r="553" spans="1:29">
      <c r="A553">
        <f t="shared" si="206"/>
        <v>19</v>
      </c>
      <c r="B553" t="str">
        <f>VLOOKUP(A553,BossBattleTable!$A:$C,MATCH(BossBattleTable!$C$1,BossBattleTable!$A$1:$C$1,0),0)</f>
        <v>Kumata</v>
      </c>
      <c r="C553">
        <f t="shared" ca="1" si="186"/>
        <v>12</v>
      </c>
      <c r="D553">
        <f t="shared" si="204"/>
        <v>19</v>
      </c>
      <c r="E553">
        <f t="shared" ca="1" si="205"/>
        <v>12</v>
      </c>
      <c r="F553" t="str">
        <f t="shared" ca="1" si="201"/>
        <v>cu</v>
      </c>
      <c r="G553" t="s">
        <v>402</v>
      </c>
      <c r="H553" t="s">
        <v>191</v>
      </c>
      <c r="I553">
        <v>30</v>
      </c>
      <c r="J553" t="str">
        <f t="shared" si="202"/>
        <v>에너지너무많음</v>
      </c>
      <c r="K553" t="str">
        <f t="shared" ca="1" si="203"/>
        <v>cu</v>
      </c>
      <c r="L553" t="s">
        <v>402</v>
      </c>
      <c r="M553" t="s">
        <v>375</v>
      </c>
      <c r="N553">
        <v>5000</v>
      </c>
      <c r="O553">
        <v>449</v>
      </c>
      <c r="P553">
        <f t="shared" si="187"/>
        <v>449</v>
      </c>
      <c r="Q553" t="str">
        <f t="shared" ca="1" si="189"/>
        <v>cu</v>
      </c>
      <c r="R553" t="str">
        <f t="shared" si="190"/>
        <v>EN</v>
      </c>
      <c r="S553">
        <f t="shared" si="191"/>
        <v>30</v>
      </c>
      <c r="T553" t="str">
        <f t="shared" ca="1" si="192"/>
        <v>cu</v>
      </c>
      <c r="U553" t="str">
        <f t="shared" si="193"/>
        <v>GO</v>
      </c>
      <c r="V553">
        <f t="shared" si="194"/>
        <v>5000</v>
      </c>
      <c r="W55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3" t="str">
        <f t="shared" ca="1" si="188"/>
        <v>{"num":19,"diff":12,"tp1":"cu","vl1":"EN","cn1":30,"tp2":"cu","vl2":"GO","cn2":5000,"key":449}</v>
      </c>
      <c r="Y553">
        <f t="shared" ca="1" si="196"/>
        <v>94</v>
      </c>
      <c r="Z553">
        <f t="shared" ca="1" si="197"/>
        <v>13111</v>
      </c>
      <c r="AA553">
        <f t="shared" ca="1" si="198"/>
        <v>1</v>
      </c>
      <c r="AB55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</v>
      </c>
      <c r="AC553">
        <f t="shared" ca="1" si="200"/>
        <v>0</v>
      </c>
    </row>
    <row r="554" spans="1:29">
      <c r="A554">
        <f t="shared" si="206"/>
        <v>19</v>
      </c>
      <c r="B554" t="str">
        <f>VLOOKUP(A554,BossBattleTable!$A:$C,MATCH(BossBattleTable!$C$1,BossBattleTable!$A$1:$C$1,0),0)</f>
        <v>Kumata</v>
      </c>
      <c r="C554">
        <f t="shared" ca="1" si="186"/>
        <v>13</v>
      </c>
      <c r="D554">
        <f t="shared" si="204"/>
        <v>19</v>
      </c>
      <c r="E554">
        <f t="shared" ca="1" si="205"/>
        <v>13</v>
      </c>
      <c r="F554" t="str">
        <f t="shared" ca="1" si="201"/>
        <v>it</v>
      </c>
      <c r="G554" t="s">
        <v>412</v>
      </c>
      <c r="H554" t="s">
        <v>415</v>
      </c>
      <c r="I554">
        <v>1</v>
      </c>
      <c r="J554" t="str">
        <f t="shared" si="202"/>
        <v/>
      </c>
      <c r="K554" t="str">
        <f t="shared" ca="1" si="203"/>
        <v/>
      </c>
      <c r="O554">
        <v>954</v>
      </c>
      <c r="P554">
        <f t="shared" si="187"/>
        <v>954</v>
      </c>
      <c r="Q554" t="str">
        <f t="shared" ca="1" si="189"/>
        <v>it</v>
      </c>
      <c r="R554" t="str">
        <f t="shared" si="190"/>
        <v>Equip000001</v>
      </c>
      <c r="S554">
        <f t="shared" si="191"/>
        <v>1</v>
      </c>
      <c r="T554" t="str">
        <f t="shared" ca="1" si="192"/>
        <v/>
      </c>
      <c r="U554" t="str">
        <f t="shared" si="193"/>
        <v/>
      </c>
      <c r="V554" t="str">
        <f t="shared" si="194"/>
        <v/>
      </c>
      <c r="W55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4" t="str">
        <f t="shared" ca="1" si="188"/>
        <v>{"num":19,"diff":13,"tp1":"it","vl1":"Equip000001","cn1":1,"key":954}</v>
      </c>
      <c r="Y554">
        <f t="shared" ca="1" si="196"/>
        <v>69</v>
      </c>
      <c r="Z554">
        <f t="shared" ca="1" si="197"/>
        <v>13181</v>
      </c>
      <c r="AA554">
        <f t="shared" ca="1" si="198"/>
        <v>1</v>
      </c>
      <c r="AB55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</v>
      </c>
      <c r="AC554">
        <f t="shared" ca="1" si="200"/>
        <v>0</v>
      </c>
    </row>
    <row r="555" spans="1:29">
      <c r="A555">
        <f t="shared" si="206"/>
        <v>19</v>
      </c>
      <c r="B555" t="str">
        <f>VLOOKUP(A555,BossBattleTable!$A:$C,MATCH(BossBattleTable!$C$1,BossBattleTable!$A$1:$C$1,0),0)</f>
        <v>Kumata</v>
      </c>
      <c r="C555">
        <f t="shared" ca="1" si="186"/>
        <v>14</v>
      </c>
      <c r="D555">
        <f t="shared" si="204"/>
        <v>19</v>
      </c>
      <c r="E555">
        <f t="shared" ca="1" si="205"/>
        <v>14</v>
      </c>
      <c r="F555" t="str">
        <f t="shared" ca="1" si="201"/>
        <v>cu</v>
      </c>
      <c r="G555" t="s">
        <v>402</v>
      </c>
      <c r="H555" t="s">
        <v>108</v>
      </c>
      <c r="I555">
        <v>5</v>
      </c>
      <c r="J555" t="str">
        <f t="shared" si="202"/>
        <v/>
      </c>
      <c r="K555" t="str">
        <f t="shared" ca="1" si="203"/>
        <v/>
      </c>
      <c r="O555">
        <v>374</v>
      </c>
      <c r="P555">
        <f t="shared" si="187"/>
        <v>374</v>
      </c>
      <c r="Q555" t="str">
        <f t="shared" ca="1" si="189"/>
        <v>cu</v>
      </c>
      <c r="R555" t="str">
        <f t="shared" si="190"/>
        <v>DI</v>
      </c>
      <c r="S555">
        <f t="shared" si="191"/>
        <v>5</v>
      </c>
      <c r="T555" t="str">
        <f t="shared" ca="1" si="192"/>
        <v/>
      </c>
      <c r="U555" t="str">
        <f t="shared" si="193"/>
        <v/>
      </c>
      <c r="V555" t="str">
        <f t="shared" si="194"/>
        <v/>
      </c>
      <c r="W55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5" t="str">
        <f t="shared" ca="1" si="188"/>
        <v>{"num":19,"diff":14,"tp1":"cu","vl1":"DI","cn1":5,"key":374}</v>
      </c>
      <c r="Y555">
        <f t="shared" ca="1" si="196"/>
        <v>60</v>
      </c>
      <c r="Z555">
        <f t="shared" ca="1" si="197"/>
        <v>13242</v>
      </c>
      <c r="AA555">
        <f t="shared" ca="1" si="198"/>
        <v>1</v>
      </c>
      <c r="AB55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</v>
      </c>
      <c r="AC555">
        <f t="shared" ca="1" si="200"/>
        <v>0</v>
      </c>
    </row>
    <row r="556" spans="1:29">
      <c r="A556">
        <f t="shared" si="206"/>
        <v>19</v>
      </c>
      <c r="B556" t="str">
        <f>VLOOKUP(A556,BossBattleTable!$A:$C,MATCH(BossBattleTable!$C$1,BossBattleTable!$A$1:$C$1,0),0)</f>
        <v>Kumata</v>
      </c>
      <c r="C556">
        <f t="shared" ca="1" si="186"/>
        <v>15</v>
      </c>
      <c r="D556">
        <f t="shared" si="204"/>
        <v>19</v>
      </c>
      <c r="E556">
        <f t="shared" ca="1" si="205"/>
        <v>15</v>
      </c>
      <c r="F556" t="str">
        <f t="shared" ca="1" si="201"/>
        <v>it</v>
      </c>
      <c r="G556" t="s">
        <v>412</v>
      </c>
      <c r="H556" t="s">
        <v>416</v>
      </c>
      <c r="I556">
        <v>1</v>
      </c>
      <c r="J556" t="str">
        <f t="shared" si="202"/>
        <v/>
      </c>
      <c r="K556" t="str">
        <f t="shared" ca="1" si="203"/>
        <v>it</v>
      </c>
      <c r="L556" t="s">
        <v>412</v>
      </c>
      <c r="M556" t="s">
        <v>417</v>
      </c>
      <c r="N556">
        <v>1</v>
      </c>
      <c r="O556">
        <v>952</v>
      </c>
      <c r="P556">
        <f t="shared" si="187"/>
        <v>952</v>
      </c>
      <c r="Q556" t="str">
        <f t="shared" ca="1" si="189"/>
        <v>it</v>
      </c>
      <c r="R556" t="str">
        <f t="shared" si="190"/>
        <v>Equip001001</v>
      </c>
      <c r="S556">
        <f t="shared" si="191"/>
        <v>1</v>
      </c>
      <c r="T556" t="str">
        <f t="shared" ca="1" si="192"/>
        <v>it</v>
      </c>
      <c r="U556" t="str">
        <f t="shared" si="193"/>
        <v>Equip002001</v>
      </c>
      <c r="V556">
        <f t="shared" si="194"/>
        <v>1</v>
      </c>
      <c r="W55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6" t="str">
        <f t="shared" ca="1" si="188"/>
        <v>{"num":19,"diff":15,"tp1":"it","vl1":"Equip001001","cn1":1,"tp2":"it","vl2":"Equip002001","cn2":1,"key":952}</v>
      </c>
      <c r="Y556">
        <f t="shared" ca="1" si="196"/>
        <v>108</v>
      </c>
      <c r="Z556">
        <f t="shared" ca="1" si="197"/>
        <v>13351</v>
      </c>
      <c r="AA556">
        <f t="shared" ca="1" si="198"/>
        <v>1</v>
      </c>
      <c r="AB55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</v>
      </c>
      <c r="AC556">
        <f t="shared" ca="1" si="200"/>
        <v>0</v>
      </c>
    </row>
    <row r="557" spans="1:29">
      <c r="A557">
        <f t="shared" si="206"/>
        <v>19</v>
      </c>
      <c r="B557" t="str">
        <f>VLOOKUP(A557,BossBattleTable!$A:$C,MATCH(BossBattleTable!$C$1,BossBattleTable!$A$1:$C$1,0),0)</f>
        <v>Kumata</v>
      </c>
      <c r="C557">
        <f t="shared" ca="1" si="186"/>
        <v>16</v>
      </c>
      <c r="D557">
        <f t="shared" si="204"/>
        <v>19</v>
      </c>
      <c r="E557">
        <f t="shared" ca="1" si="205"/>
        <v>16</v>
      </c>
      <c r="F557" t="str">
        <f t="shared" ca="1" si="201"/>
        <v>cu</v>
      </c>
      <c r="G557" t="s">
        <v>402</v>
      </c>
      <c r="H557" t="s">
        <v>191</v>
      </c>
      <c r="I557">
        <v>30</v>
      </c>
      <c r="J557" t="str">
        <f t="shared" si="202"/>
        <v>에너지너무많음</v>
      </c>
      <c r="K557" t="str">
        <f t="shared" ca="1" si="203"/>
        <v>cu</v>
      </c>
      <c r="L557" t="s">
        <v>402</v>
      </c>
      <c r="M557" t="s">
        <v>375</v>
      </c>
      <c r="N557">
        <v>5000</v>
      </c>
      <c r="O557">
        <v>743</v>
      </c>
      <c r="P557">
        <f t="shared" si="187"/>
        <v>743</v>
      </c>
      <c r="Q557" t="str">
        <f t="shared" ca="1" si="189"/>
        <v>cu</v>
      </c>
      <c r="R557" t="str">
        <f t="shared" si="190"/>
        <v>EN</v>
      </c>
      <c r="S557">
        <f t="shared" si="191"/>
        <v>30</v>
      </c>
      <c r="T557" t="str">
        <f t="shared" ca="1" si="192"/>
        <v>cu</v>
      </c>
      <c r="U557" t="str">
        <f t="shared" si="193"/>
        <v>GO</v>
      </c>
      <c r="V557">
        <f t="shared" si="194"/>
        <v>5000</v>
      </c>
      <c r="W55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7" t="str">
        <f t="shared" ca="1" si="188"/>
        <v>{"num":19,"diff":16,"tp1":"cu","vl1":"EN","cn1":30,"tp2":"cu","vl2":"GO","cn2":5000,"key":743}</v>
      </c>
      <c r="Y557">
        <f t="shared" ca="1" si="196"/>
        <v>94</v>
      </c>
      <c r="Z557">
        <f t="shared" ca="1" si="197"/>
        <v>13446</v>
      </c>
      <c r="AA557">
        <f t="shared" ca="1" si="198"/>
        <v>1</v>
      </c>
      <c r="AB55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</v>
      </c>
      <c r="AC557">
        <f t="shared" ca="1" si="200"/>
        <v>0</v>
      </c>
    </row>
    <row r="558" spans="1:29">
      <c r="A558">
        <f t="shared" si="206"/>
        <v>19</v>
      </c>
      <c r="B558" t="str">
        <f>VLOOKUP(A558,BossBattleTable!$A:$C,MATCH(BossBattleTable!$C$1,BossBattleTable!$A$1:$C$1,0),0)</f>
        <v>Kumata</v>
      </c>
      <c r="C558">
        <f t="shared" ca="1" si="186"/>
        <v>17</v>
      </c>
      <c r="D558">
        <f t="shared" si="204"/>
        <v>19</v>
      </c>
      <c r="E558">
        <f t="shared" ca="1" si="205"/>
        <v>17</v>
      </c>
      <c r="F558" t="str">
        <f t="shared" ca="1" si="201"/>
        <v>it</v>
      </c>
      <c r="G558" t="s">
        <v>412</v>
      </c>
      <c r="H558" t="s">
        <v>415</v>
      </c>
      <c r="I558">
        <v>1</v>
      </c>
      <c r="J558" t="str">
        <f t="shared" si="202"/>
        <v/>
      </c>
      <c r="K558" t="str">
        <f t="shared" ca="1" si="203"/>
        <v/>
      </c>
      <c r="O558">
        <v>833</v>
      </c>
      <c r="P558">
        <f t="shared" si="187"/>
        <v>833</v>
      </c>
      <c r="Q558" t="str">
        <f t="shared" ca="1" si="189"/>
        <v>it</v>
      </c>
      <c r="R558" t="str">
        <f t="shared" si="190"/>
        <v>Equip000001</v>
      </c>
      <c r="S558">
        <f t="shared" si="191"/>
        <v>1</v>
      </c>
      <c r="T558" t="str">
        <f t="shared" ca="1" si="192"/>
        <v/>
      </c>
      <c r="U558" t="str">
        <f t="shared" si="193"/>
        <v/>
      </c>
      <c r="V558" t="str">
        <f t="shared" si="194"/>
        <v/>
      </c>
      <c r="W55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8" t="str">
        <f t="shared" ca="1" si="188"/>
        <v>{"num":19,"diff":17,"tp1":"it","vl1":"Equip000001","cn1":1,"key":833}</v>
      </c>
      <c r="Y558">
        <f t="shared" ca="1" si="196"/>
        <v>69</v>
      </c>
      <c r="Z558">
        <f t="shared" ca="1" si="197"/>
        <v>13516</v>
      </c>
      <c r="AA558">
        <f t="shared" ca="1" si="198"/>
        <v>1</v>
      </c>
      <c r="AB55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</v>
      </c>
      <c r="AC558">
        <f t="shared" ca="1" si="200"/>
        <v>0</v>
      </c>
    </row>
    <row r="559" spans="1:29">
      <c r="A559">
        <f t="shared" si="206"/>
        <v>19</v>
      </c>
      <c r="B559" t="str">
        <f>VLOOKUP(A559,BossBattleTable!$A:$C,MATCH(BossBattleTable!$C$1,BossBattleTable!$A$1:$C$1,0),0)</f>
        <v>Kumata</v>
      </c>
      <c r="C559">
        <f t="shared" ca="1" si="186"/>
        <v>18</v>
      </c>
      <c r="D559">
        <f t="shared" si="204"/>
        <v>19</v>
      </c>
      <c r="E559">
        <f t="shared" ca="1" si="205"/>
        <v>18</v>
      </c>
      <c r="F559" t="str">
        <f t="shared" ca="1" si="201"/>
        <v>cu</v>
      </c>
      <c r="G559" t="s">
        <v>402</v>
      </c>
      <c r="H559" t="s">
        <v>108</v>
      </c>
      <c r="I559">
        <v>5</v>
      </c>
      <c r="J559" t="str">
        <f t="shared" si="202"/>
        <v/>
      </c>
      <c r="K559" t="str">
        <f t="shared" ca="1" si="203"/>
        <v/>
      </c>
      <c r="O559">
        <v>970</v>
      </c>
      <c r="P559">
        <f t="shared" si="187"/>
        <v>970</v>
      </c>
      <c r="Q559" t="str">
        <f t="shared" ca="1" si="189"/>
        <v>cu</v>
      </c>
      <c r="R559" t="str">
        <f t="shared" si="190"/>
        <v>DI</v>
      </c>
      <c r="S559">
        <f t="shared" si="191"/>
        <v>5</v>
      </c>
      <c r="T559" t="str">
        <f t="shared" ca="1" si="192"/>
        <v/>
      </c>
      <c r="U559" t="str">
        <f t="shared" si="193"/>
        <v/>
      </c>
      <c r="V559" t="str">
        <f t="shared" si="194"/>
        <v/>
      </c>
      <c r="W55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9" t="str">
        <f t="shared" ca="1" si="188"/>
        <v>{"num":19,"diff":18,"tp1":"cu","vl1":"DI","cn1":5,"key":970}</v>
      </c>
      <c r="Y559">
        <f t="shared" ca="1" si="196"/>
        <v>60</v>
      </c>
      <c r="Z559">
        <f t="shared" ca="1" si="197"/>
        <v>13577</v>
      </c>
      <c r="AA559">
        <f t="shared" ca="1" si="198"/>
        <v>1</v>
      </c>
      <c r="AB55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</v>
      </c>
      <c r="AC559">
        <f t="shared" ca="1" si="200"/>
        <v>0</v>
      </c>
    </row>
    <row r="560" spans="1:29">
      <c r="A560">
        <f t="shared" si="206"/>
        <v>19</v>
      </c>
      <c r="B560" t="str">
        <f>VLOOKUP(A560,BossBattleTable!$A:$C,MATCH(BossBattleTable!$C$1,BossBattleTable!$A$1:$C$1,0),0)</f>
        <v>Kumata</v>
      </c>
      <c r="C560">
        <f t="shared" ca="1" si="186"/>
        <v>19</v>
      </c>
      <c r="D560">
        <f t="shared" si="204"/>
        <v>19</v>
      </c>
      <c r="E560">
        <f t="shared" ca="1" si="205"/>
        <v>19</v>
      </c>
      <c r="F560" t="str">
        <f t="shared" ca="1" si="201"/>
        <v>it</v>
      </c>
      <c r="G560" t="s">
        <v>412</v>
      </c>
      <c r="H560" t="s">
        <v>416</v>
      </c>
      <c r="I560">
        <v>1</v>
      </c>
      <c r="J560" t="str">
        <f t="shared" si="202"/>
        <v/>
      </c>
      <c r="K560" t="str">
        <f t="shared" ca="1" si="203"/>
        <v>it</v>
      </c>
      <c r="L560" t="s">
        <v>412</v>
      </c>
      <c r="M560" t="s">
        <v>417</v>
      </c>
      <c r="N560">
        <v>1</v>
      </c>
      <c r="O560">
        <v>259</v>
      </c>
      <c r="P560">
        <f t="shared" si="187"/>
        <v>259</v>
      </c>
      <c r="Q560" t="str">
        <f t="shared" ca="1" si="189"/>
        <v>it</v>
      </c>
      <c r="R560" t="str">
        <f t="shared" si="190"/>
        <v>Equip001001</v>
      </c>
      <c r="S560">
        <f t="shared" si="191"/>
        <v>1</v>
      </c>
      <c r="T560" t="str">
        <f t="shared" ca="1" si="192"/>
        <v>it</v>
      </c>
      <c r="U560" t="str">
        <f t="shared" si="193"/>
        <v>Equip002001</v>
      </c>
      <c r="V560">
        <f t="shared" si="194"/>
        <v>1</v>
      </c>
      <c r="W56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0" t="str">
        <f t="shared" ca="1" si="188"/>
        <v>{"num":19,"diff":19,"tp1":"it","vl1":"Equip001001","cn1":1,"tp2":"it","vl2":"Equip002001","cn2":1,"key":259}</v>
      </c>
      <c r="Y560">
        <f t="shared" ca="1" si="196"/>
        <v>108</v>
      </c>
      <c r="Z560">
        <f t="shared" ca="1" si="197"/>
        <v>13686</v>
      </c>
      <c r="AA560">
        <f t="shared" ca="1" si="198"/>
        <v>1</v>
      </c>
      <c r="AB56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</v>
      </c>
      <c r="AC560">
        <f t="shared" ca="1" si="200"/>
        <v>0</v>
      </c>
    </row>
    <row r="561" spans="1:29">
      <c r="A561">
        <f t="shared" si="206"/>
        <v>19</v>
      </c>
      <c r="B561" t="str">
        <f>VLOOKUP(A561,BossBattleTable!$A:$C,MATCH(BossBattleTable!$C$1,BossBattleTable!$A$1:$C$1,0),0)</f>
        <v>Kumata</v>
      </c>
      <c r="C561">
        <f t="shared" ca="1" si="186"/>
        <v>20</v>
      </c>
      <c r="D561">
        <f t="shared" si="204"/>
        <v>19</v>
      </c>
      <c r="E561">
        <f t="shared" ca="1" si="205"/>
        <v>20</v>
      </c>
      <c r="F561" t="str">
        <f t="shared" ca="1" si="201"/>
        <v>cu</v>
      </c>
      <c r="G561" t="s">
        <v>402</v>
      </c>
      <c r="H561" t="s">
        <v>191</v>
      </c>
      <c r="I561">
        <v>30</v>
      </c>
      <c r="J561" t="str">
        <f t="shared" si="202"/>
        <v>에너지너무많음</v>
      </c>
      <c r="K561" t="str">
        <f t="shared" ca="1" si="203"/>
        <v>cu</v>
      </c>
      <c r="L561" t="s">
        <v>402</v>
      </c>
      <c r="M561" t="s">
        <v>375</v>
      </c>
      <c r="N561">
        <v>5000</v>
      </c>
      <c r="O561">
        <v>976</v>
      </c>
      <c r="P561">
        <f t="shared" si="187"/>
        <v>976</v>
      </c>
      <c r="Q561" t="str">
        <f t="shared" ca="1" si="189"/>
        <v>cu</v>
      </c>
      <c r="R561" t="str">
        <f t="shared" si="190"/>
        <v>EN</v>
      </c>
      <c r="S561">
        <f t="shared" si="191"/>
        <v>30</v>
      </c>
      <c r="T561" t="str">
        <f t="shared" ca="1" si="192"/>
        <v>cu</v>
      </c>
      <c r="U561" t="str">
        <f t="shared" si="193"/>
        <v>GO</v>
      </c>
      <c r="V561">
        <f t="shared" si="194"/>
        <v>5000</v>
      </c>
      <c r="W56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1" t="str">
        <f t="shared" ca="1" si="188"/>
        <v>{"num":19,"diff":20,"tp1":"cu","vl1":"EN","cn1":30,"tp2":"cu","vl2":"GO","cn2":5000,"key":976}</v>
      </c>
      <c r="Y561">
        <f t="shared" ca="1" si="196"/>
        <v>94</v>
      </c>
      <c r="Z561">
        <f t="shared" ca="1" si="197"/>
        <v>13781</v>
      </c>
      <c r="AA561">
        <f t="shared" ca="1" si="198"/>
        <v>1</v>
      </c>
      <c r="AB56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</v>
      </c>
      <c r="AC561">
        <f t="shared" ca="1" si="200"/>
        <v>0</v>
      </c>
    </row>
    <row r="562" spans="1:29">
      <c r="A562">
        <f t="shared" si="206"/>
        <v>19</v>
      </c>
      <c r="B562" t="str">
        <f>VLOOKUP(A562,BossBattleTable!$A:$C,MATCH(BossBattleTable!$C$1,BossBattleTable!$A$1:$C$1,0),0)</f>
        <v>Kumata</v>
      </c>
      <c r="C562">
        <f t="shared" ca="1" si="186"/>
        <v>21</v>
      </c>
      <c r="D562">
        <f t="shared" si="204"/>
        <v>19</v>
      </c>
      <c r="E562">
        <f t="shared" ca="1" si="205"/>
        <v>21</v>
      </c>
      <c r="F562" t="str">
        <f t="shared" ca="1" si="201"/>
        <v>it</v>
      </c>
      <c r="G562" t="s">
        <v>412</v>
      </c>
      <c r="H562" t="s">
        <v>415</v>
      </c>
      <c r="I562">
        <v>1</v>
      </c>
      <c r="J562" t="str">
        <f t="shared" si="202"/>
        <v/>
      </c>
      <c r="K562" t="str">
        <f t="shared" ca="1" si="203"/>
        <v/>
      </c>
      <c r="O562">
        <v>835</v>
      </c>
      <c r="P562">
        <f t="shared" si="187"/>
        <v>835</v>
      </c>
      <c r="Q562" t="str">
        <f t="shared" ca="1" si="189"/>
        <v>it</v>
      </c>
      <c r="R562" t="str">
        <f t="shared" si="190"/>
        <v>Equip000001</v>
      </c>
      <c r="S562">
        <f t="shared" si="191"/>
        <v>1</v>
      </c>
      <c r="T562" t="str">
        <f t="shared" ca="1" si="192"/>
        <v/>
      </c>
      <c r="U562" t="str">
        <f t="shared" si="193"/>
        <v/>
      </c>
      <c r="V562" t="str">
        <f t="shared" si="194"/>
        <v/>
      </c>
      <c r="W56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2" t="str">
        <f t="shared" ca="1" si="188"/>
        <v>{"num":19,"diff":21,"tp1":"it","vl1":"Equip000001","cn1":1,"key":835}</v>
      </c>
      <c r="Y562">
        <f t="shared" ca="1" si="196"/>
        <v>69</v>
      </c>
      <c r="Z562">
        <f t="shared" ca="1" si="197"/>
        <v>13851</v>
      </c>
      <c r="AA562">
        <f t="shared" ca="1" si="198"/>
        <v>1</v>
      </c>
      <c r="AB56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</v>
      </c>
      <c r="AC562">
        <f t="shared" ca="1" si="200"/>
        <v>0</v>
      </c>
    </row>
    <row r="563" spans="1:29">
      <c r="A563">
        <f t="shared" si="206"/>
        <v>19</v>
      </c>
      <c r="B563" t="str">
        <f>VLOOKUP(A563,BossBattleTable!$A:$C,MATCH(BossBattleTable!$C$1,BossBattleTable!$A$1:$C$1,0),0)</f>
        <v>Kumata</v>
      </c>
      <c r="C563">
        <f t="shared" ca="1" si="186"/>
        <v>22</v>
      </c>
      <c r="D563">
        <f t="shared" si="204"/>
        <v>19</v>
      </c>
      <c r="E563">
        <f t="shared" ca="1" si="205"/>
        <v>22</v>
      </c>
      <c r="F563" t="str">
        <f t="shared" ca="1" si="201"/>
        <v>cu</v>
      </c>
      <c r="G563" t="s">
        <v>402</v>
      </c>
      <c r="H563" t="s">
        <v>108</v>
      </c>
      <c r="I563">
        <v>5</v>
      </c>
      <c r="J563" t="str">
        <f t="shared" si="202"/>
        <v/>
      </c>
      <c r="K563" t="str">
        <f t="shared" ca="1" si="203"/>
        <v/>
      </c>
      <c r="O563">
        <v>979</v>
      </c>
      <c r="P563">
        <f t="shared" si="187"/>
        <v>979</v>
      </c>
      <c r="Q563" t="str">
        <f t="shared" ca="1" si="189"/>
        <v>cu</v>
      </c>
      <c r="R563" t="str">
        <f t="shared" si="190"/>
        <v>DI</v>
      </c>
      <c r="S563">
        <f t="shared" si="191"/>
        <v>5</v>
      </c>
      <c r="T563" t="str">
        <f t="shared" ca="1" si="192"/>
        <v/>
      </c>
      <c r="U563" t="str">
        <f t="shared" si="193"/>
        <v/>
      </c>
      <c r="V563" t="str">
        <f t="shared" si="194"/>
        <v/>
      </c>
      <c r="W56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3" t="str">
        <f t="shared" ca="1" si="188"/>
        <v>{"num":19,"diff":22,"tp1":"cu","vl1":"DI","cn1":5,"key":979}</v>
      </c>
      <c r="Y563">
        <f t="shared" ca="1" si="196"/>
        <v>60</v>
      </c>
      <c r="Z563">
        <f t="shared" ca="1" si="197"/>
        <v>13912</v>
      </c>
      <c r="AA563">
        <f t="shared" ca="1" si="198"/>
        <v>1</v>
      </c>
      <c r="AB56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</v>
      </c>
      <c r="AC563">
        <f t="shared" ca="1" si="200"/>
        <v>0</v>
      </c>
    </row>
    <row r="564" spans="1:29">
      <c r="A564">
        <f t="shared" si="206"/>
        <v>19</v>
      </c>
      <c r="B564" t="str">
        <f>VLOOKUP(A564,BossBattleTable!$A:$C,MATCH(BossBattleTable!$C$1,BossBattleTable!$A$1:$C$1,0),0)</f>
        <v>Kumata</v>
      </c>
      <c r="C564">
        <f t="shared" ca="1" si="186"/>
        <v>23</v>
      </c>
      <c r="D564">
        <f t="shared" si="204"/>
        <v>19</v>
      </c>
      <c r="E564">
        <f t="shared" ca="1" si="205"/>
        <v>23</v>
      </c>
      <c r="F564" t="str">
        <f t="shared" ca="1" si="201"/>
        <v>it</v>
      </c>
      <c r="G564" t="s">
        <v>412</v>
      </c>
      <c r="H564" t="s">
        <v>416</v>
      </c>
      <c r="I564">
        <v>1</v>
      </c>
      <c r="J564" t="str">
        <f t="shared" si="202"/>
        <v/>
      </c>
      <c r="K564" t="str">
        <f t="shared" ca="1" si="203"/>
        <v>it</v>
      </c>
      <c r="L564" t="s">
        <v>412</v>
      </c>
      <c r="M564" t="s">
        <v>417</v>
      </c>
      <c r="N564">
        <v>1</v>
      </c>
      <c r="O564">
        <v>302</v>
      </c>
      <c r="P564">
        <f t="shared" si="187"/>
        <v>302</v>
      </c>
      <c r="Q564" t="str">
        <f t="shared" ca="1" si="189"/>
        <v>it</v>
      </c>
      <c r="R564" t="str">
        <f t="shared" si="190"/>
        <v>Equip001001</v>
      </c>
      <c r="S564">
        <f t="shared" si="191"/>
        <v>1</v>
      </c>
      <c r="T564" t="str">
        <f t="shared" ca="1" si="192"/>
        <v>it</v>
      </c>
      <c r="U564" t="str">
        <f t="shared" si="193"/>
        <v>Equip002001</v>
      </c>
      <c r="V564">
        <f t="shared" si="194"/>
        <v>1</v>
      </c>
      <c r="W56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4" t="str">
        <f t="shared" ca="1" si="188"/>
        <v>{"num":19,"diff":23,"tp1":"it","vl1":"Equip001001","cn1":1,"tp2":"it","vl2":"Equip002001","cn2":1,"key":302}</v>
      </c>
      <c r="Y564">
        <f t="shared" ca="1" si="196"/>
        <v>108</v>
      </c>
      <c r="Z564">
        <f t="shared" ca="1" si="197"/>
        <v>14021</v>
      </c>
      <c r="AA564">
        <f t="shared" ca="1" si="198"/>
        <v>1</v>
      </c>
      <c r="AB56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</v>
      </c>
      <c r="AC564">
        <f t="shared" ca="1" si="200"/>
        <v>0</v>
      </c>
    </row>
    <row r="565" spans="1:29">
      <c r="A565">
        <f t="shared" si="206"/>
        <v>19</v>
      </c>
      <c r="B565" t="str">
        <f>VLOOKUP(A565,BossBattleTable!$A:$C,MATCH(BossBattleTable!$C$1,BossBattleTable!$A$1:$C$1,0),0)</f>
        <v>Kumata</v>
      </c>
      <c r="C565">
        <f t="shared" ca="1" si="186"/>
        <v>24</v>
      </c>
      <c r="D565">
        <f t="shared" si="204"/>
        <v>19</v>
      </c>
      <c r="E565">
        <f t="shared" ca="1" si="205"/>
        <v>24</v>
      </c>
      <c r="F565" t="str">
        <f t="shared" ca="1" si="201"/>
        <v>cu</v>
      </c>
      <c r="G565" t="s">
        <v>402</v>
      </c>
      <c r="H565" t="s">
        <v>191</v>
      </c>
      <c r="I565">
        <v>30</v>
      </c>
      <c r="J565" t="str">
        <f t="shared" si="202"/>
        <v>에너지너무많음</v>
      </c>
      <c r="K565" t="str">
        <f t="shared" ca="1" si="203"/>
        <v>cu</v>
      </c>
      <c r="L565" t="s">
        <v>402</v>
      </c>
      <c r="M565" t="s">
        <v>375</v>
      </c>
      <c r="N565">
        <v>5000</v>
      </c>
      <c r="O565">
        <v>960</v>
      </c>
      <c r="P565">
        <f t="shared" si="187"/>
        <v>960</v>
      </c>
      <c r="Q565" t="str">
        <f t="shared" ca="1" si="189"/>
        <v>cu</v>
      </c>
      <c r="R565" t="str">
        <f t="shared" si="190"/>
        <v>EN</v>
      </c>
      <c r="S565">
        <f t="shared" si="191"/>
        <v>30</v>
      </c>
      <c r="T565" t="str">
        <f t="shared" ca="1" si="192"/>
        <v>cu</v>
      </c>
      <c r="U565" t="str">
        <f t="shared" si="193"/>
        <v>GO</v>
      </c>
      <c r="V565">
        <f t="shared" si="194"/>
        <v>5000</v>
      </c>
      <c r="W56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5" t="str">
        <f t="shared" ca="1" si="188"/>
        <v>{"num":19,"diff":24,"tp1":"cu","vl1":"EN","cn1":30,"tp2":"cu","vl2":"GO","cn2":5000,"key":960}</v>
      </c>
      <c r="Y565">
        <f t="shared" ca="1" si="196"/>
        <v>94</v>
      </c>
      <c r="Z565">
        <f t="shared" ca="1" si="197"/>
        <v>14116</v>
      </c>
      <c r="AA565">
        <f t="shared" ca="1" si="198"/>
        <v>1</v>
      </c>
      <c r="AB56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</v>
      </c>
      <c r="AC565">
        <f t="shared" ca="1" si="200"/>
        <v>0</v>
      </c>
    </row>
    <row r="566" spans="1:29">
      <c r="A566">
        <f t="shared" si="206"/>
        <v>19</v>
      </c>
      <c r="B566" t="str">
        <f>VLOOKUP(A566,BossBattleTable!$A:$C,MATCH(BossBattleTable!$C$1,BossBattleTable!$A$1:$C$1,0),0)</f>
        <v>Kumata</v>
      </c>
      <c r="C566">
        <f t="shared" ca="1" si="186"/>
        <v>25</v>
      </c>
      <c r="D566">
        <f t="shared" si="204"/>
        <v>19</v>
      </c>
      <c r="E566">
        <f t="shared" ca="1" si="205"/>
        <v>25</v>
      </c>
      <c r="F566" t="str">
        <f t="shared" ca="1" si="201"/>
        <v>it</v>
      </c>
      <c r="G566" t="s">
        <v>412</v>
      </c>
      <c r="H566" t="s">
        <v>415</v>
      </c>
      <c r="I566">
        <v>1</v>
      </c>
      <c r="J566" t="str">
        <f t="shared" si="202"/>
        <v/>
      </c>
      <c r="K566" t="str">
        <f t="shared" ca="1" si="203"/>
        <v/>
      </c>
      <c r="O566">
        <v>323</v>
      </c>
      <c r="P566">
        <f t="shared" si="187"/>
        <v>323</v>
      </c>
      <c r="Q566" t="str">
        <f t="shared" ca="1" si="189"/>
        <v>it</v>
      </c>
      <c r="R566" t="str">
        <f t="shared" si="190"/>
        <v>Equip000001</v>
      </c>
      <c r="S566">
        <f t="shared" si="191"/>
        <v>1</v>
      </c>
      <c r="T566" t="str">
        <f t="shared" ca="1" si="192"/>
        <v/>
      </c>
      <c r="U566" t="str">
        <f t="shared" si="193"/>
        <v/>
      </c>
      <c r="V566" t="str">
        <f t="shared" si="194"/>
        <v/>
      </c>
      <c r="W56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6" t="str">
        <f t="shared" ca="1" si="188"/>
        <v>{"num":19,"diff":25,"tp1":"it","vl1":"Equip000001","cn1":1,"key":323}</v>
      </c>
      <c r="Y566">
        <f t="shared" ca="1" si="196"/>
        <v>69</v>
      </c>
      <c r="Z566">
        <f t="shared" ca="1" si="197"/>
        <v>14186</v>
      </c>
      <c r="AA566">
        <f t="shared" ca="1" si="198"/>
        <v>1</v>
      </c>
      <c r="AB56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</v>
      </c>
      <c r="AC566">
        <f t="shared" ca="1" si="200"/>
        <v>0</v>
      </c>
    </row>
    <row r="567" spans="1:29">
      <c r="A567">
        <f t="shared" si="206"/>
        <v>19</v>
      </c>
      <c r="B567" t="str">
        <f>VLOOKUP(A567,BossBattleTable!$A:$C,MATCH(BossBattleTable!$C$1,BossBattleTable!$A$1:$C$1,0),0)</f>
        <v>Kumata</v>
      </c>
      <c r="C567">
        <f t="shared" ca="1" si="186"/>
        <v>26</v>
      </c>
      <c r="D567">
        <f t="shared" si="204"/>
        <v>19</v>
      </c>
      <c r="E567">
        <f t="shared" ca="1" si="205"/>
        <v>26</v>
      </c>
      <c r="F567" t="str">
        <f t="shared" ca="1" si="201"/>
        <v>cu</v>
      </c>
      <c r="G567" t="s">
        <v>402</v>
      </c>
      <c r="H567" t="s">
        <v>108</v>
      </c>
      <c r="I567">
        <v>5</v>
      </c>
      <c r="J567" t="str">
        <f t="shared" si="202"/>
        <v/>
      </c>
      <c r="K567" t="str">
        <f t="shared" ca="1" si="203"/>
        <v/>
      </c>
      <c r="O567">
        <v>351</v>
      </c>
      <c r="P567">
        <f t="shared" si="187"/>
        <v>351</v>
      </c>
      <c r="Q567" t="str">
        <f t="shared" ca="1" si="189"/>
        <v>cu</v>
      </c>
      <c r="R567" t="str">
        <f t="shared" si="190"/>
        <v>DI</v>
      </c>
      <c r="S567">
        <f t="shared" si="191"/>
        <v>5</v>
      </c>
      <c r="T567" t="str">
        <f t="shared" ca="1" si="192"/>
        <v/>
      </c>
      <c r="U567" t="str">
        <f t="shared" si="193"/>
        <v/>
      </c>
      <c r="V567" t="str">
        <f t="shared" si="194"/>
        <v/>
      </c>
      <c r="W56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7" t="str">
        <f t="shared" ca="1" si="188"/>
        <v>{"num":19,"diff":26,"tp1":"cu","vl1":"DI","cn1":5,"key":351}</v>
      </c>
      <c r="Y567">
        <f t="shared" ca="1" si="196"/>
        <v>60</v>
      </c>
      <c r="Z567">
        <f t="shared" ca="1" si="197"/>
        <v>14247</v>
      </c>
      <c r="AA567">
        <f t="shared" ca="1" si="198"/>
        <v>1</v>
      </c>
      <c r="AB56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</v>
      </c>
      <c r="AC567">
        <f t="shared" ca="1" si="200"/>
        <v>0</v>
      </c>
    </row>
    <row r="568" spans="1:29">
      <c r="A568">
        <f t="shared" si="206"/>
        <v>19</v>
      </c>
      <c r="B568" t="str">
        <f>VLOOKUP(A568,BossBattleTable!$A:$C,MATCH(BossBattleTable!$C$1,BossBattleTable!$A$1:$C$1,0),0)</f>
        <v>Kumata</v>
      </c>
      <c r="C568">
        <f t="shared" ca="1" si="186"/>
        <v>27</v>
      </c>
      <c r="D568">
        <f t="shared" si="204"/>
        <v>19</v>
      </c>
      <c r="E568">
        <f t="shared" ca="1" si="205"/>
        <v>27</v>
      </c>
      <c r="F568" t="str">
        <f t="shared" ca="1" si="201"/>
        <v>it</v>
      </c>
      <c r="G568" t="s">
        <v>412</v>
      </c>
      <c r="H568" t="s">
        <v>416</v>
      </c>
      <c r="I568">
        <v>1</v>
      </c>
      <c r="J568" t="str">
        <f t="shared" si="202"/>
        <v/>
      </c>
      <c r="K568" t="str">
        <f t="shared" ca="1" si="203"/>
        <v>it</v>
      </c>
      <c r="L568" t="s">
        <v>412</v>
      </c>
      <c r="M568" t="s">
        <v>417</v>
      </c>
      <c r="N568">
        <v>1</v>
      </c>
      <c r="O568">
        <v>838</v>
      </c>
      <c r="P568">
        <f t="shared" si="187"/>
        <v>838</v>
      </c>
      <c r="Q568" t="str">
        <f t="shared" ca="1" si="189"/>
        <v>it</v>
      </c>
      <c r="R568" t="str">
        <f t="shared" si="190"/>
        <v>Equip001001</v>
      </c>
      <c r="S568">
        <f t="shared" si="191"/>
        <v>1</v>
      </c>
      <c r="T568" t="str">
        <f t="shared" ca="1" si="192"/>
        <v>it</v>
      </c>
      <c r="U568" t="str">
        <f t="shared" si="193"/>
        <v>Equip002001</v>
      </c>
      <c r="V568">
        <f t="shared" si="194"/>
        <v>1</v>
      </c>
      <c r="W56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8" t="str">
        <f t="shared" ca="1" si="188"/>
        <v>{"num":19,"diff":27,"tp1":"it","vl1":"Equip001001","cn1":1,"tp2":"it","vl2":"Equip002001","cn2":1,"key":838}</v>
      </c>
      <c r="Y568">
        <f t="shared" ca="1" si="196"/>
        <v>108</v>
      </c>
      <c r="Z568">
        <f t="shared" ca="1" si="197"/>
        <v>14356</v>
      </c>
      <c r="AA568">
        <f t="shared" ca="1" si="198"/>
        <v>1</v>
      </c>
      <c r="AB56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</v>
      </c>
      <c r="AC568">
        <f t="shared" ca="1" si="200"/>
        <v>0</v>
      </c>
    </row>
    <row r="569" spans="1:29">
      <c r="A569">
        <f t="shared" si="206"/>
        <v>19</v>
      </c>
      <c r="B569" t="str">
        <f>VLOOKUP(A569,BossBattleTable!$A:$C,MATCH(BossBattleTable!$C$1,BossBattleTable!$A$1:$C$1,0),0)</f>
        <v>Kumata</v>
      </c>
      <c r="C569">
        <f t="shared" ca="1" si="186"/>
        <v>28</v>
      </c>
      <c r="D569">
        <f t="shared" si="204"/>
        <v>19</v>
      </c>
      <c r="E569">
        <f t="shared" ca="1" si="205"/>
        <v>28</v>
      </c>
      <c r="F569" t="str">
        <f t="shared" ca="1" si="201"/>
        <v>cu</v>
      </c>
      <c r="G569" t="s">
        <v>402</v>
      </c>
      <c r="H569" t="s">
        <v>191</v>
      </c>
      <c r="I569">
        <v>30</v>
      </c>
      <c r="J569" t="str">
        <f t="shared" si="202"/>
        <v>에너지너무많음</v>
      </c>
      <c r="K569" t="str">
        <f t="shared" ca="1" si="203"/>
        <v>cu</v>
      </c>
      <c r="L569" t="s">
        <v>402</v>
      </c>
      <c r="M569" t="s">
        <v>375</v>
      </c>
      <c r="N569">
        <v>5000</v>
      </c>
      <c r="O569">
        <v>655</v>
      </c>
      <c r="P569">
        <f t="shared" si="187"/>
        <v>655</v>
      </c>
      <c r="Q569" t="str">
        <f t="shared" ca="1" si="189"/>
        <v>cu</v>
      </c>
      <c r="R569" t="str">
        <f t="shared" si="190"/>
        <v>EN</v>
      </c>
      <c r="S569">
        <f t="shared" si="191"/>
        <v>30</v>
      </c>
      <c r="T569" t="str">
        <f t="shared" ca="1" si="192"/>
        <v>cu</v>
      </c>
      <c r="U569" t="str">
        <f t="shared" si="193"/>
        <v>GO</v>
      </c>
      <c r="V569">
        <f t="shared" si="194"/>
        <v>5000</v>
      </c>
      <c r="W56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9" t="str">
        <f t="shared" ca="1" si="188"/>
        <v>{"num":19,"diff":28,"tp1":"cu","vl1":"EN","cn1":30,"tp2":"cu","vl2":"GO","cn2":5000,"key":655}</v>
      </c>
      <c r="Y569">
        <f t="shared" ca="1" si="196"/>
        <v>94</v>
      </c>
      <c r="Z569">
        <f t="shared" ca="1" si="197"/>
        <v>14451</v>
      </c>
      <c r="AA569">
        <f t="shared" ca="1" si="198"/>
        <v>1</v>
      </c>
      <c r="AB56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</v>
      </c>
      <c r="AC569">
        <f t="shared" ca="1" si="200"/>
        <v>0</v>
      </c>
    </row>
    <row r="570" spans="1:29">
      <c r="A570">
        <f t="shared" si="206"/>
        <v>19</v>
      </c>
      <c r="B570" t="str">
        <f>VLOOKUP(A570,BossBattleTable!$A:$C,MATCH(BossBattleTable!$C$1,BossBattleTable!$A$1:$C$1,0),0)</f>
        <v>Kumata</v>
      </c>
      <c r="C570">
        <f t="shared" ca="1" si="186"/>
        <v>29</v>
      </c>
      <c r="D570">
        <f t="shared" si="204"/>
        <v>19</v>
      </c>
      <c r="E570">
        <f t="shared" ca="1" si="205"/>
        <v>29</v>
      </c>
      <c r="F570" t="str">
        <f t="shared" ca="1" si="201"/>
        <v>it</v>
      </c>
      <c r="G570" t="s">
        <v>412</v>
      </c>
      <c r="H570" t="s">
        <v>415</v>
      </c>
      <c r="I570">
        <v>1</v>
      </c>
      <c r="J570" t="str">
        <f t="shared" si="202"/>
        <v/>
      </c>
      <c r="K570" t="str">
        <f t="shared" ca="1" si="203"/>
        <v/>
      </c>
      <c r="O570">
        <v>151</v>
      </c>
      <c r="P570">
        <f t="shared" si="187"/>
        <v>151</v>
      </c>
      <c r="Q570" t="str">
        <f t="shared" ca="1" si="189"/>
        <v>it</v>
      </c>
      <c r="R570" t="str">
        <f t="shared" si="190"/>
        <v>Equip000001</v>
      </c>
      <c r="S570">
        <f t="shared" si="191"/>
        <v>1</v>
      </c>
      <c r="T570" t="str">
        <f t="shared" ca="1" si="192"/>
        <v/>
      </c>
      <c r="U570" t="str">
        <f t="shared" si="193"/>
        <v/>
      </c>
      <c r="V570" t="str">
        <f t="shared" si="194"/>
        <v/>
      </c>
      <c r="W57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0" t="str">
        <f t="shared" ca="1" si="188"/>
        <v>{"num":19,"diff":29,"tp1":"it","vl1":"Equip000001","cn1":1,"key":151}</v>
      </c>
      <c r="Y570">
        <f t="shared" ca="1" si="196"/>
        <v>69</v>
      </c>
      <c r="Z570">
        <f t="shared" ca="1" si="197"/>
        <v>14521</v>
      </c>
      <c r="AA570">
        <f t="shared" ca="1" si="198"/>
        <v>1</v>
      </c>
      <c r="AB57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</v>
      </c>
      <c r="AC570">
        <f t="shared" ca="1" si="200"/>
        <v>0</v>
      </c>
    </row>
    <row r="571" spans="1:29">
      <c r="A571">
        <f t="shared" si="206"/>
        <v>19</v>
      </c>
      <c r="B571" t="str">
        <f>VLOOKUP(A571,BossBattleTable!$A:$C,MATCH(BossBattleTable!$C$1,BossBattleTable!$A$1:$C$1,0),0)</f>
        <v>Kumata</v>
      </c>
      <c r="C571">
        <f t="shared" ca="1" si="186"/>
        <v>30</v>
      </c>
      <c r="D571">
        <f t="shared" si="204"/>
        <v>19</v>
      </c>
      <c r="E571">
        <f t="shared" ca="1" si="205"/>
        <v>30</v>
      </c>
      <c r="F571" t="str">
        <f t="shared" ca="1" si="201"/>
        <v>cu</v>
      </c>
      <c r="G571" t="s">
        <v>402</v>
      </c>
      <c r="H571" t="s">
        <v>108</v>
      </c>
      <c r="I571">
        <v>5</v>
      </c>
      <c r="J571" t="str">
        <f t="shared" si="202"/>
        <v/>
      </c>
      <c r="K571" t="str">
        <f t="shared" ca="1" si="203"/>
        <v/>
      </c>
      <c r="O571">
        <v>337</v>
      </c>
      <c r="P571">
        <f t="shared" si="187"/>
        <v>337</v>
      </c>
      <c r="Q571" t="str">
        <f t="shared" ca="1" si="189"/>
        <v>cu</v>
      </c>
      <c r="R571" t="str">
        <f t="shared" si="190"/>
        <v>DI</v>
      </c>
      <c r="S571">
        <f t="shared" si="191"/>
        <v>5</v>
      </c>
      <c r="T571" t="str">
        <f t="shared" ca="1" si="192"/>
        <v/>
      </c>
      <c r="U571" t="str">
        <f t="shared" si="193"/>
        <v/>
      </c>
      <c r="V571" t="str">
        <f t="shared" si="194"/>
        <v/>
      </c>
      <c r="W57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1" t="str">
        <f t="shared" ca="1" si="188"/>
        <v>{"num":19,"diff":30,"tp1":"cu","vl1":"DI","cn1":5,"key":337}</v>
      </c>
      <c r="Y571">
        <f t="shared" ca="1" si="196"/>
        <v>60</v>
      </c>
      <c r="Z571">
        <f t="shared" ca="1" si="197"/>
        <v>14582</v>
      </c>
      <c r="AA571">
        <f t="shared" ca="1" si="198"/>
        <v>1</v>
      </c>
      <c r="AB57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</v>
      </c>
      <c r="AC571">
        <f t="shared" ca="1" si="200"/>
        <v>0</v>
      </c>
    </row>
    <row r="572" spans="1:29">
      <c r="A572">
        <f t="shared" si="206"/>
        <v>20</v>
      </c>
      <c r="B572" t="str">
        <f>VLOOKUP(A572,BossBattleTable!$A:$C,MATCH(BossBattleTable!$C$1,BossBattleTable!$A$1:$C$1,0),0)</f>
        <v>DptLizard</v>
      </c>
      <c r="C572">
        <f t="shared" ca="1" si="186"/>
        <v>1</v>
      </c>
      <c r="D572">
        <f t="shared" si="204"/>
        <v>20</v>
      </c>
      <c r="E572">
        <f t="shared" ca="1" si="205"/>
        <v>1</v>
      </c>
      <c r="F572" t="str">
        <f t="shared" ca="1" si="201"/>
        <v>it</v>
      </c>
      <c r="G572" t="s">
        <v>412</v>
      </c>
      <c r="H572" t="s">
        <v>416</v>
      </c>
      <c r="I572">
        <v>1</v>
      </c>
      <c r="J572" t="str">
        <f t="shared" si="202"/>
        <v/>
      </c>
      <c r="K572" t="str">
        <f t="shared" ca="1" si="203"/>
        <v>it</v>
      </c>
      <c r="L572" t="s">
        <v>412</v>
      </c>
      <c r="M572" t="s">
        <v>417</v>
      </c>
      <c r="N572">
        <v>1</v>
      </c>
      <c r="O572">
        <v>729</v>
      </c>
      <c r="P572">
        <f t="shared" si="187"/>
        <v>729</v>
      </c>
      <c r="Q572" t="str">
        <f t="shared" ca="1" si="189"/>
        <v>it</v>
      </c>
      <c r="R572" t="str">
        <f t="shared" si="190"/>
        <v>Equip001001</v>
      </c>
      <c r="S572">
        <f t="shared" si="191"/>
        <v>1</v>
      </c>
      <c r="T572" t="str">
        <f t="shared" ca="1" si="192"/>
        <v>it</v>
      </c>
      <c r="U572" t="str">
        <f t="shared" si="193"/>
        <v>Equip002001</v>
      </c>
      <c r="V572">
        <f t="shared" si="194"/>
        <v>1</v>
      </c>
      <c r="W57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2" t="str">
        <f t="shared" ca="1" si="188"/>
        <v>{"num":20,"diff":1,"tp1":"it","vl1":"Equip001001","cn1":1,"tp2":"it","vl2":"Equip002001","cn2":1,"key":729}</v>
      </c>
      <c r="Y572">
        <f t="shared" ca="1" si="196"/>
        <v>107</v>
      </c>
      <c r="Z572">
        <f t="shared" ca="1" si="197"/>
        <v>14690</v>
      </c>
      <c r="AA572">
        <f t="shared" ca="1" si="198"/>
        <v>1</v>
      </c>
      <c r="AB57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</v>
      </c>
      <c r="AC572">
        <f t="shared" ca="1" si="200"/>
        <v>0</v>
      </c>
    </row>
    <row r="573" spans="1:29">
      <c r="A573">
        <f t="shared" si="206"/>
        <v>20</v>
      </c>
      <c r="B573" t="str">
        <f>VLOOKUP(A573,BossBattleTable!$A:$C,MATCH(BossBattleTable!$C$1,BossBattleTable!$A$1:$C$1,0),0)</f>
        <v>DptLizard</v>
      </c>
      <c r="C573">
        <f t="shared" ca="1" si="186"/>
        <v>2</v>
      </c>
      <c r="D573">
        <f t="shared" si="204"/>
        <v>20</v>
      </c>
      <c r="E573">
        <f t="shared" ca="1" si="205"/>
        <v>2</v>
      </c>
      <c r="F573" t="str">
        <f t="shared" ca="1" si="201"/>
        <v>cu</v>
      </c>
      <c r="G573" t="s">
        <v>402</v>
      </c>
      <c r="H573" t="s">
        <v>191</v>
      </c>
      <c r="I573">
        <v>30</v>
      </c>
      <c r="J573" t="str">
        <f t="shared" si="202"/>
        <v>에너지너무많음</v>
      </c>
      <c r="K573" t="str">
        <f t="shared" ca="1" si="203"/>
        <v>cu</v>
      </c>
      <c r="L573" t="s">
        <v>402</v>
      </c>
      <c r="M573" t="s">
        <v>375</v>
      </c>
      <c r="N573">
        <v>5000</v>
      </c>
      <c r="O573">
        <v>272</v>
      </c>
      <c r="P573">
        <f t="shared" si="187"/>
        <v>272</v>
      </c>
      <c r="Q573" t="str">
        <f t="shared" ca="1" si="189"/>
        <v>cu</v>
      </c>
      <c r="R573" t="str">
        <f t="shared" si="190"/>
        <v>EN</v>
      </c>
      <c r="S573">
        <f t="shared" si="191"/>
        <v>30</v>
      </c>
      <c r="T573" t="str">
        <f t="shared" ca="1" si="192"/>
        <v>cu</v>
      </c>
      <c r="U573" t="str">
        <f t="shared" si="193"/>
        <v>GO</v>
      </c>
      <c r="V573">
        <f t="shared" si="194"/>
        <v>5000</v>
      </c>
      <c r="W57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3" t="str">
        <f t="shared" ca="1" si="188"/>
        <v>{"num":20,"diff":2,"tp1":"cu","vl1":"EN","cn1":30,"tp2":"cu","vl2":"GO","cn2":5000,"key":272}</v>
      </c>
      <c r="Y573">
        <f t="shared" ca="1" si="196"/>
        <v>93</v>
      </c>
      <c r="Z573">
        <f t="shared" ca="1" si="197"/>
        <v>14784</v>
      </c>
      <c r="AA573">
        <f t="shared" ca="1" si="198"/>
        <v>1</v>
      </c>
      <c r="AB57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</v>
      </c>
      <c r="AC573">
        <f t="shared" ca="1" si="200"/>
        <v>0</v>
      </c>
    </row>
    <row r="574" spans="1:29">
      <c r="A574">
        <f t="shared" si="206"/>
        <v>20</v>
      </c>
      <c r="B574" t="str">
        <f>VLOOKUP(A574,BossBattleTable!$A:$C,MATCH(BossBattleTable!$C$1,BossBattleTable!$A$1:$C$1,0),0)</f>
        <v>DptLizard</v>
      </c>
      <c r="C574">
        <f t="shared" ca="1" si="186"/>
        <v>3</v>
      </c>
      <c r="D574">
        <f t="shared" si="204"/>
        <v>20</v>
      </c>
      <c r="E574">
        <f t="shared" ca="1" si="205"/>
        <v>3</v>
      </c>
      <c r="F574" t="str">
        <f t="shared" ca="1" si="201"/>
        <v>it</v>
      </c>
      <c r="G574" t="s">
        <v>412</v>
      </c>
      <c r="H574" t="s">
        <v>415</v>
      </c>
      <c r="I574">
        <v>1</v>
      </c>
      <c r="J574" t="str">
        <f t="shared" si="202"/>
        <v/>
      </c>
      <c r="K574" t="str">
        <f t="shared" ca="1" si="203"/>
        <v/>
      </c>
      <c r="O574">
        <v>895</v>
      </c>
      <c r="P574">
        <f t="shared" si="187"/>
        <v>895</v>
      </c>
      <c r="Q574" t="str">
        <f t="shared" ca="1" si="189"/>
        <v>it</v>
      </c>
      <c r="R574" t="str">
        <f t="shared" si="190"/>
        <v>Equip000001</v>
      </c>
      <c r="S574">
        <f t="shared" si="191"/>
        <v>1</v>
      </c>
      <c r="T574" t="str">
        <f t="shared" ca="1" si="192"/>
        <v/>
      </c>
      <c r="U574" t="str">
        <f t="shared" si="193"/>
        <v/>
      </c>
      <c r="V574" t="str">
        <f t="shared" si="194"/>
        <v/>
      </c>
      <c r="W57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4" t="str">
        <f t="shared" ca="1" si="188"/>
        <v>{"num":20,"diff":3,"tp1":"it","vl1":"Equip000001","cn1":1,"key":895}</v>
      </c>
      <c r="Y574">
        <f t="shared" ca="1" si="196"/>
        <v>68</v>
      </c>
      <c r="Z574">
        <f t="shared" ca="1" si="197"/>
        <v>14853</v>
      </c>
      <c r="AA574">
        <f t="shared" ca="1" si="198"/>
        <v>1</v>
      </c>
      <c r="AB57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</v>
      </c>
      <c r="AC574">
        <f t="shared" ca="1" si="200"/>
        <v>0</v>
      </c>
    </row>
    <row r="575" spans="1:29">
      <c r="A575">
        <f t="shared" si="206"/>
        <v>20</v>
      </c>
      <c r="B575" t="str">
        <f>VLOOKUP(A575,BossBattleTable!$A:$C,MATCH(BossBattleTable!$C$1,BossBattleTable!$A$1:$C$1,0),0)</f>
        <v>DptLizard</v>
      </c>
      <c r="C575">
        <f t="shared" ca="1" si="186"/>
        <v>4</v>
      </c>
      <c r="D575">
        <f t="shared" si="204"/>
        <v>20</v>
      </c>
      <c r="E575">
        <f t="shared" ca="1" si="205"/>
        <v>4</v>
      </c>
      <c r="F575" t="str">
        <f t="shared" ca="1" si="201"/>
        <v>cu</v>
      </c>
      <c r="G575" t="s">
        <v>402</v>
      </c>
      <c r="H575" t="s">
        <v>108</v>
      </c>
      <c r="I575">
        <v>5</v>
      </c>
      <c r="J575" t="str">
        <f t="shared" si="202"/>
        <v/>
      </c>
      <c r="K575" t="str">
        <f t="shared" ca="1" si="203"/>
        <v/>
      </c>
      <c r="O575">
        <v>221</v>
      </c>
      <c r="P575">
        <f t="shared" si="187"/>
        <v>221</v>
      </c>
      <c r="Q575" t="str">
        <f t="shared" ca="1" si="189"/>
        <v>cu</v>
      </c>
      <c r="R575" t="str">
        <f t="shared" si="190"/>
        <v>DI</v>
      </c>
      <c r="S575">
        <f t="shared" si="191"/>
        <v>5</v>
      </c>
      <c r="T575" t="str">
        <f t="shared" ca="1" si="192"/>
        <v/>
      </c>
      <c r="U575" t="str">
        <f t="shared" si="193"/>
        <v/>
      </c>
      <c r="V575" t="str">
        <f t="shared" si="194"/>
        <v/>
      </c>
      <c r="W57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5" t="str">
        <f t="shared" ca="1" si="188"/>
        <v>{"num":20,"diff":4,"tp1":"cu","vl1":"DI","cn1":5,"key":221}</v>
      </c>
      <c r="Y575">
        <f t="shared" ca="1" si="196"/>
        <v>59</v>
      </c>
      <c r="Z575">
        <f t="shared" ca="1" si="197"/>
        <v>14913</v>
      </c>
      <c r="AA575">
        <f t="shared" ca="1" si="198"/>
        <v>1</v>
      </c>
      <c r="AB57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</v>
      </c>
      <c r="AC575">
        <f t="shared" ca="1" si="200"/>
        <v>0</v>
      </c>
    </row>
    <row r="576" spans="1:29">
      <c r="A576">
        <f t="shared" si="206"/>
        <v>20</v>
      </c>
      <c r="B576" t="str">
        <f>VLOOKUP(A576,BossBattleTable!$A:$C,MATCH(BossBattleTable!$C$1,BossBattleTable!$A$1:$C$1,0),0)</f>
        <v>DptLizard</v>
      </c>
      <c r="C576">
        <f t="shared" ca="1" si="186"/>
        <v>5</v>
      </c>
      <c r="D576">
        <f t="shared" si="204"/>
        <v>20</v>
      </c>
      <c r="E576">
        <f t="shared" ca="1" si="205"/>
        <v>5</v>
      </c>
      <c r="F576" t="str">
        <f t="shared" ca="1" si="201"/>
        <v>it</v>
      </c>
      <c r="G576" t="s">
        <v>412</v>
      </c>
      <c r="H576" t="s">
        <v>416</v>
      </c>
      <c r="I576">
        <v>1</v>
      </c>
      <c r="J576" t="str">
        <f t="shared" si="202"/>
        <v/>
      </c>
      <c r="K576" t="str">
        <f t="shared" ca="1" si="203"/>
        <v>it</v>
      </c>
      <c r="L576" t="s">
        <v>412</v>
      </c>
      <c r="M576" t="s">
        <v>417</v>
      </c>
      <c r="N576">
        <v>1</v>
      </c>
      <c r="O576">
        <v>483</v>
      </c>
      <c r="P576">
        <f t="shared" si="187"/>
        <v>483</v>
      </c>
      <c r="Q576" t="str">
        <f t="shared" ca="1" si="189"/>
        <v>it</v>
      </c>
      <c r="R576" t="str">
        <f t="shared" si="190"/>
        <v>Equip001001</v>
      </c>
      <c r="S576">
        <f t="shared" si="191"/>
        <v>1</v>
      </c>
      <c r="T576" t="str">
        <f t="shared" ca="1" si="192"/>
        <v>it</v>
      </c>
      <c r="U576" t="str">
        <f t="shared" si="193"/>
        <v>Equip002001</v>
      </c>
      <c r="V576">
        <f t="shared" si="194"/>
        <v>1</v>
      </c>
      <c r="W57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6" t="str">
        <f t="shared" ca="1" si="188"/>
        <v>{"num":20,"diff":5,"tp1":"it","vl1":"Equip001001","cn1":1,"tp2":"it","vl2":"Equip002001","cn2":1,"key":483}</v>
      </c>
      <c r="Y576">
        <f t="shared" ca="1" si="196"/>
        <v>107</v>
      </c>
      <c r="Z576">
        <f t="shared" ca="1" si="197"/>
        <v>15021</v>
      </c>
      <c r="AA576">
        <f t="shared" ca="1" si="198"/>
        <v>1</v>
      </c>
      <c r="AB57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</v>
      </c>
      <c r="AC576">
        <f t="shared" ca="1" si="200"/>
        <v>0</v>
      </c>
    </row>
    <row r="577" spans="1:29">
      <c r="A577">
        <f t="shared" si="206"/>
        <v>20</v>
      </c>
      <c r="B577" t="str">
        <f>VLOOKUP(A577,BossBattleTable!$A:$C,MATCH(BossBattleTable!$C$1,BossBattleTable!$A$1:$C$1,0),0)</f>
        <v>DptLizard</v>
      </c>
      <c r="C577">
        <f t="shared" ca="1" si="186"/>
        <v>6</v>
      </c>
      <c r="D577">
        <f t="shared" si="204"/>
        <v>20</v>
      </c>
      <c r="E577">
        <f t="shared" ca="1" si="205"/>
        <v>6</v>
      </c>
      <c r="F577" t="str">
        <f t="shared" ca="1" si="201"/>
        <v>cu</v>
      </c>
      <c r="G577" t="s">
        <v>402</v>
      </c>
      <c r="H577" t="s">
        <v>191</v>
      </c>
      <c r="I577">
        <v>30</v>
      </c>
      <c r="J577" t="str">
        <f t="shared" si="202"/>
        <v>에너지너무많음</v>
      </c>
      <c r="K577" t="str">
        <f t="shared" ca="1" si="203"/>
        <v>cu</v>
      </c>
      <c r="L577" t="s">
        <v>402</v>
      </c>
      <c r="M577" t="s">
        <v>375</v>
      </c>
      <c r="N577">
        <v>5000</v>
      </c>
      <c r="O577">
        <v>738</v>
      </c>
      <c r="P577">
        <f t="shared" si="187"/>
        <v>738</v>
      </c>
      <c r="Q577" t="str">
        <f t="shared" ca="1" si="189"/>
        <v>cu</v>
      </c>
      <c r="R577" t="str">
        <f t="shared" si="190"/>
        <v>EN</v>
      </c>
      <c r="S577">
        <f t="shared" si="191"/>
        <v>30</v>
      </c>
      <c r="T577" t="str">
        <f t="shared" ca="1" si="192"/>
        <v>cu</v>
      </c>
      <c r="U577" t="str">
        <f t="shared" si="193"/>
        <v>GO</v>
      </c>
      <c r="V577">
        <f t="shared" si="194"/>
        <v>5000</v>
      </c>
      <c r="W57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7" t="str">
        <f t="shared" ca="1" si="188"/>
        <v>{"num":20,"diff":6,"tp1":"cu","vl1":"EN","cn1":30,"tp2":"cu","vl2":"GO","cn2":5000,"key":738}</v>
      </c>
      <c r="Y577">
        <f t="shared" ca="1" si="196"/>
        <v>93</v>
      </c>
      <c r="Z577">
        <f t="shared" ca="1" si="197"/>
        <v>15115</v>
      </c>
      <c r="AA577">
        <f t="shared" ca="1" si="198"/>
        <v>1</v>
      </c>
      <c r="AB57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</v>
      </c>
      <c r="AC577">
        <f t="shared" ca="1" si="200"/>
        <v>0</v>
      </c>
    </row>
    <row r="578" spans="1:29">
      <c r="A578">
        <f t="shared" si="206"/>
        <v>20</v>
      </c>
      <c r="B578" t="str">
        <f>VLOOKUP(A578,BossBattleTable!$A:$C,MATCH(BossBattleTable!$C$1,BossBattleTable!$A$1:$C$1,0),0)</f>
        <v>DptLizard</v>
      </c>
      <c r="C578">
        <f t="shared" ref="C578:C641" ca="1" si="207">IF(A578&lt;&gt;OFFSET(A578,-1,0),1,OFFSET(C578,-1,0)+1)</f>
        <v>7</v>
      </c>
      <c r="D578">
        <f t="shared" si="204"/>
        <v>20</v>
      </c>
      <c r="E578">
        <f t="shared" ca="1" si="205"/>
        <v>7</v>
      </c>
      <c r="F578" t="str">
        <f t="shared" ca="1" si="201"/>
        <v>it</v>
      </c>
      <c r="G578" t="s">
        <v>412</v>
      </c>
      <c r="H578" t="s">
        <v>415</v>
      </c>
      <c r="I578">
        <v>1</v>
      </c>
      <c r="J578" t="str">
        <f t="shared" si="202"/>
        <v/>
      </c>
      <c r="K578" t="str">
        <f t="shared" ca="1" si="203"/>
        <v/>
      </c>
      <c r="O578">
        <v>544</v>
      </c>
      <c r="P578">
        <f t="shared" si="187"/>
        <v>544</v>
      </c>
      <c r="Q578" t="str">
        <f t="shared" ca="1" si="189"/>
        <v>it</v>
      </c>
      <c r="R578" t="str">
        <f t="shared" si="190"/>
        <v>Equip000001</v>
      </c>
      <c r="S578">
        <f t="shared" si="191"/>
        <v>1</v>
      </c>
      <c r="T578" t="str">
        <f t="shared" ca="1" si="192"/>
        <v/>
      </c>
      <c r="U578" t="str">
        <f t="shared" si="193"/>
        <v/>
      </c>
      <c r="V578" t="str">
        <f t="shared" si="194"/>
        <v/>
      </c>
      <c r="W57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8" t="str">
        <f t="shared" ca="1" si="188"/>
        <v>{"num":20,"diff":7,"tp1":"it","vl1":"Equip000001","cn1":1,"key":544}</v>
      </c>
      <c r="Y578">
        <f t="shared" ca="1" si="196"/>
        <v>68</v>
      </c>
      <c r="Z578">
        <f t="shared" ca="1" si="197"/>
        <v>15184</v>
      </c>
      <c r="AA578">
        <f t="shared" ca="1" si="198"/>
        <v>1</v>
      </c>
      <c r="AB57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</v>
      </c>
      <c r="AC578">
        <f t="shared" ca="1" si="200"/>
        <v>0</v>
      </c>
    </row>
    <row r="579" spans="1:29">
      <c r="A579">
        <f t="shared" si="206"/>
        <v>20</v>
      </c>
      <c r="B579" t="str">
        <f>VLOOKUP(A579,BossBattleTable!$A:$C,MATCH(BossBattleTable!$C$1,BossBattleTable!$A$1:$C$1,0),0)</f>
        <v>DptLizard</v>
      </c>
      <c r="C579">
        <f t="shared" ca="1" si="207"/>
        <v>8</v>
      </c>
      <c r="D579">
        <f t="shared" si="204"/>
        <v>20</v>
      </c>
      <c r="E579">
        <f t="shared" ca="1" si="205"/>
        <v>8</v>
      </c>
      <c r="F579" t="str">
        <f t="shared" ca="1" si="201"/>
        <v>cu</v>
      </c>
      <c r="G579" t="s">
        <v>402</v>
      </c>
      <c r="H579" t="s">
        <v>108</v>
      </c>
      <c r="I579">
        <v>5</v>
      </c>
      <c r="J579" t="str">
        <f t="shared" si="202"/>
        <v/>
      </c>
      <c r="K579" t="str">
        <f t="shared" ca="1" si="203"/>
        <v/>
      </c>
      <c r="O579">
        <v>525</v>
      </c>
      <c r="P579">
        <f t="shared" ref="P579:P642" si="208">O579</f>
        <v>525</v>
      </c>
      <c r="Q579" t="str">
        <f t="shared" ca="1" si="189"/>
        <v>cu</v>
      </c>
      <c r="R579" t="str">
        <f t="shared" si="190"/>
        <v>DI</v>
      </c>
      <c r="S579">
        <f t="shared" si="191"/>
        <v>5</v>
      </c>
      <c r="T579" t="str">
        <f t="shared" ca="1" si="192"/>
        <v/>
      </c>
      <c r="U579" t="str">
        <f t="shared" si="193"/>
        <v/>
      </c>
      <c r="V579" t="str">
        <f t="shared" si="194"/>
        <v/>
      </c>
      <c r="W57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9" t="str">
        <f t="shared" ref="X579:X642" ca="1" si="209">"{"""&amp;D$1&amp;""":"&amp;D579
&amp;","""&amp;E$1&amp;""":"&amp;E579
&amp;","""&amp;F$1&amp;""":"""&amp;F579&amp;""""
&amp;","""&amp;H$1&amp;""":"""&amp;H579&amp;""""
&amp;","""&amp;I$1&amp;""":"&amp;I579
&amp;IF(LEN(K579)=0,"",","""&amp;K$1&amp;""":"""&amp;K579&amp;"""")
&amp;IF(LEN(M579)=0,"",","""&amp;M$1&amp;""":"""&amp;M579&amp;"""")
&amp;IF(LEN(N579)=0,"",","""&amp;N$1&amp;""":"&amp;N579)
&amp;","""&amp;O$1&amp;""":"&amp;O579&amp;"}"</f>
        <v>{"num":20,"diff":8,"tp1":"cu","vl1":"DI","cn1":5,"key":525}</v>
      </c>
      <c r="Y579">
        <f t="shared" ca="1" si="196"/>
        <v>59</v>
      </c>
      <c r="Z579">
        <f t="shared" ca="1" si="197"/>
        <v>15244</v>
      </c>
      <c r="AA579">
        <f t="shared" ca="1" si="198"/>
        <v>1</v>
      </c>
      <c r="AB57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</v>
      </c>
      <c r="AC579">
        <f t="shared" ca="1" si="200"/>
        <v>0</v>
      </c>
    </row>
    <row r="580" spans="1:29">
      <c r="A580">
        <f t="shared" si="206"/>
        <v>20</v>
      </c>
      <c r="B580" t="str">
        <f>VLOOKUP(A580,BossBattleTable!$A:$C,MATCH(BossBattleTable!$C$1,BossBattleTable!$A$1:$C$1,0),0)</f>
        <v>DptLizard</v>
      </c>
      <c r="C580">
        <f t="shared" ca="1" si="207"/>
        <v>9</v>
      </c>
      <c r="D580">
        <f t="shared" si="204"/>
        <v>20</v>
      </c>
      <c r="E580">
        <f t="shared" ca="1" si="205"/>
        <v>9</v>
      </c>
      <c r="F580" t="str">
        <f t="shared" ca="1" si="201"/>
        <v>it</v>
      </c>
      <c r="G580" t="s">
        <v>412</v>
      </c>
      <c r="H580" t="s">
        <v>416</v>
      </c>
      <c r="I580">
        <v>1</v>
      </c>
      <c r="J580" t="str">
        <f t="shared" si="202"/>
        <v/>
      </c>
      <c r="K580" t="str">
        <f t="shared" ca="1" si="203"/>
        <v>it</v>
      </c>
      <c r="L580" t="s">
        <v>412</v>
      </c>
      <c r="M580" t="s">
        <v>417</v>
      </c>
      <c r="N580">
        <v>1</v>
      </c>
      <c r="O580">
        <v>375</v>
      </c>
      <c r="P580">
        <f t="shared" si="208"/>
        <v>375</v>
      </c>
      <c r="Q580" t="str">
        <f t="shared" ref="Q580:Q643" ca="1" si="210">IF(LEN(F580)=0,"",F580)</f>
        <v>it</v>
      </c>
      <c r="R580" t="str">
        <f t="shared" ref="R580:R643" si="211">IF(LEN(H580)=0,"",H580)</f>
        <v>Equip001001</v>
      </c>
      <c r="S580">
        <f t="shared" ref="S580:S643" si="212">IF(LEN(I580)=0,"",I580)</f>
        <v>1</v>
      </c>
      <c r="T580" t="str">
        <f t="shared" ref="T580:T643" ca="1" si="213">IF(LEN(K580)=0,"",K580)</f>
        <v>it</v>
      </c>
      <c r="U580" t="str">
        <f t="shared" ref="U580:U643" si="214">IF(LEN(M580)=0,"",M580)</f>
        <v>Equip002001</v>
      </c>
      <c r="V580">
        <f t="shared" ref="V580:V643" si="215">IF(LEN(N580)=0,"",N580)</f>
        <v>1</v>
      </c>
      <c r="W580" t="str">
        <f t="shared" ref="W580:W643" ca="1" si="216">IF(ROW()=2,X580,OFFSET(W580,-1,0)&amp;IF(LEN(X580)=0,"",","&amp;X580))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0" t="str">
        <f t="shared" ca="1" si="209"/>
        <v>{"num":20,"diff":9,"tp1":"it","vl1":"Equip001001","cn1":1,"tp2":"it","vl2":"Equip002001","cn2":1,"key":375}</v>
      </c>
      <c r="Y580">
        <f t="shared" ref="Y580:Y643" ca="1" si="217">LEN(X580)</f>
        <v>107</v>
      </c>
      <c r="Z580">
        <f t="shared" ref="Z580:Z643" ca="1" si="218">IF(ROW()=2,Y580,
IF(OFFSET(Z580,-1,0)+Y580+1&gt;32767,Y580+1,OFFSET(Z580,-1,0)+Y580+1))</f>
        <v>15352</v>
      </c>
      <c r="AA580">
        <f t="shared" ref="AA580:AA643" ca="1" si="219">IF(ROW()=2,AC580,OFFSET(AA580,-1,0)+AC580)</f>
        <v>1</v>
      </c>
      <c r="AB580" t="str">
        <f t="shared" ref="AB580:AB643" ca="1" si="220">IF(ROW()=2,X580,
IF(OFFSET(Z580,-1,0)+Y580+1&gt;32767,","&amp;X580,OFFSET(AB580,-1,0)&amp;IF(LEN(X580)=0,"",","&amp;X580)))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</v>
      </c>
      <c r="AC580">
        <f t="shared" ref="AC580:AC643" ca="1" si="221">IF(Z580&gt;OFFSET(Z580,1,0),1,0)</f>
        <v>0</v>
      </c>
    </row>
    <row r="581" spans="1:29">
      <c r="A581">
        <f t="shared" si="206"/>
        <v>20</v>
      </c>
      <c r="B581" t="str">
        <f>VLOOKUP(A581,BossBattleTable!$A:$C,MATCH(BossBattleTable!$C$1,BossBattleTable!$A$1:$C$1,0),0)</f>
        <v>DptLizard</v>
      </c>
      <c r="C581">
        <f t="shared" ca="1" si="207"/>
        <v>10</v>
      </c>
      <c r="D581">
        <f t="shared" si="204"/>
        <v>20</v>
      </c>
      <c r="E581">
        <f t="shared" ca="1" si="205"/>
        <v>10</v>
      </c>
      <c r="F581" t="str">
        <f t="shared" ca="1" si="201"/>
        <v>cu</v>
      </c>
      <c r="G581" t="s">
        <v>402</v>
      </c>
      <c r="H581" t="s">
        <v>191</v>
      </c>
      <c r="I581">
        <v>30</v>
      </c>
      <c r="J581" t="str">
        <f t="shared" si="202"/>
        <v>에너지너무많음</v>
      </c>
      <c r="K581" t="str">
        <f t="shared" ca="1" si="203"/>
        <v>cu</v>
      </c>
      <c r="L581" t="s">
        <v>402</v>
      </c>
      <c r="M581" t="s">
        <v>375</v>
      </c>
      <c r="N581">
        <v>5000</v>
      </c>
      <c r="O581">
        <v>952</v>
      </c>
      <c r="P581">
        <f t="shared" si="208"/>
        <v>952</v>
      </c>
      <c r="Q581" t="str">
        <f t="shared" ca="1" si="210"/>
        <v>cu</v>
      </c>
      <c r="R581" t="str">
        <f t="shared" si="211"/>
        <v>EN</v>
      </c>
      <c r="S581">
        <f t="shared" si="212"/>
        <v>30</v>
      </c>
      <c r="T581" t="str">
        <f t="shared" ca="1" si="213"/>
        <v>cu</v>
      </c>
      <c r="U581" t="str">
        <f t="shared" si="214"/>
        <v>GO</v>
      </c>
      <c r="V581">
        <f t="shared" si="215"/>
        <v>5000</v>
      </c>
      <c r="W58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1" t="str">
        <f t="shared" ca="1" si="209"/>
        <v>{"num":20,"diff":10,"tp1":"cu","vl1":"EN","cn1":30,"tp2":"cu","vl2":"GO","cn2":5000,"key":952}</v>
      </c>
      <c r="Y581">
        <f t="shared" ca="1" si="217"/>
        <v>94</v>
      </c>
      <c r="Z581">
        <f t="shared" ca="1" si="218"/>
        <v>15447</v>
      </c>
      <c r="AA581">
        <f t="shared" ca="1" si="219"/>
        <v>1</v>
      </c>
      <c r="AB58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</v>
      </c>
      <c r="AC581">
        <f t="shared" ca="1" si="221"/>
        <v>0</v>
      </c>
    </row>
    <row r="582" spans="1:29">
      <c r="A582">
        <f t="shared" si="206"/>
        <v>20</v>
      </c>
      <c r="B582" t="str">
        <f>VLOOKUP(A582,BossBattleTable!$A:$C,MATCH(BossBattleTable!$C$1,BossBattleTable!$A$1:$C$1,0),0)</f>
        <v>DptLizard</v>
      </c>
      <c r="C582">
        <f t="shared" ca="1" si="207"/>
        <v>11</v>
      </c>
      <c r="D582">
        <f t="shared" si="204"/>
        <v>20</v>
      </c>
      <c r="E582">
        <f t="shared" ca="1" si="205"/>
        <v>11</v>
      </c>
      <c r="F582" t="str">
        <f t="shared" ref="F582:F645" ca="1" si="222">IF(ISBLANK(G582),"",
VLOOKUP(G582,OFFSET(INDIRECT("$A:$B"),0,MATCH(G$1&amp;"_Verify",INDIRECT("$1:$1"),0)-1),2,0)
)</f>
        <v>it</v>
      </c>
      <c r="G582" t="s">
        <v>412</v>
      </c>
      <c r="H582" t="s">
        <v>415</v>
      </c>
      <c r="I582">
        <v>1</v>
      </c>
      <c r="J582" t="str">
        <f t="shared" ref="J582:J645" si="223">IF(G582="장비1상자",
  IF(OR(H582&gt;3,I582&gt;5),"장비이상",""),
IF(H582="GO",
  IF(I582&lt;100,"골드이상",""),
IF(H582="EN",
  IF(I582&gt;29,"에너지너무많음",
  IF(I582&gt;9,"에너지다소많음","")),"")))</f>
        <v/>
      </c>
      <c r="K582" t="str">
        <f t="shared" ref="K582:K645" ca="1" si="224">IF(ISBLANK(L582),"",
VLOOKUP(L582,OFFSET(INDIRECT("$A:$B"),0,MATCH(L$1&amp;"_Verify",INDIRECT("$1:$1"),0)-1),2,0)
)</f>
        <v/>
      </c>
      <c r="O582">
        <v>114</v>
      </c>
      <c r="P582">
        <f t="shared" si="208"/>
        <v>114</v>
      </c>
      <c r="Q582" t="str">
        <f t="shared" ca="1" si="210"/>
        <v>it</v>
      </c>
      <c r="R582" t="str">
        <f t="shared" si="211"/>
        <v>Equip000001</v>
      </c>
      <c r="S582">
        <f t="shared" si="212"/>
        <v>1</v>
      </c>
      <c r="T582" t="str">
        <f t="shared" ca="1" si="213"/>
        <v/>
      </c>
      <c r="U582" t="str">
        <f t="shared" si="214"/>
        <v/>
      </c>
      <c r="V582" t="str">
        <f t="shared" si="215"/>
        <v/>
      </c>
      <c r="W58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2" t="str">
        <f t="shared" ca="1" si="209"/>
        <v>{"num":20,"diff":11,"tp1":"it","vl1":"Equip000001","cn1":1,"key":114}</v>
      </c>
      <c r="Y582">
        <f t="shared" ca="1" si="217"/>
        <v>69</v>
      </c>
      <c r="Z582">
        <f t="shared" ca="1" si="218"/>
        <v>15517</v>
      </c>
      <c r="AA582">
        <f t="shared" ca="1" si="219"/>
        <v>1</v>
      </c>
      <c r="AB58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</v>
      </c>
      <c r="AC582">
        <f t="shared" ca="1" si="221"/>
        <v>0</v>
      </c>
    </row>
    <row r="583" spans="1:29">
      <c r="A583">
        <f t="shared" si="206"/>
        <v>20</v>
      </c>
      <c r="B583" t="str">
        <f>VLOOKUP(A583,BossBattleTable!$A:$C,MATCH(BossBattleTable!$C$1,BossBattleTable!$A$1:$C$1,0),0)</f>
        <v>DptLizard</v>
      </c>
      <c r="C583">
        <f t="shared" ca="1" si="207"/>
        <v>12</v>
      </c>
      <c r="D583">
        <f t="shared" si="204"/>
        <v>20</v>
      </c>
      <c r="E583">
        <f t="shared" ca="1" si="205"/>
        <v>12</v>
      </c>
      <c r="F583" t="str">
        <f t="shared" ca="1" si="222"/>
        <v>cu</v>
      </c>
      <c r="G583" t="s">
        <v>402</v>
      </c>
      <c r="H583" t="s">
        <v>108</v>
      </c>
      <c r="I583">
        <v>5</v>
      </c>
      <c r="J583" t="str">
        <f t="shared" si="223"/>
        <v/>
      </c>
      <c r="K583" t="str">
        <f t="shared" ca="1" si="224"/>
        <v/>
      </c>
      <c r="O583">
        <v>709</v>
      </c>
      <c r="P583">
        <f t="shared" si="208"/>
        <v>709</v>
      </c>
      <c r="Q583" t="str">
        <f t="shared" ca="1" si="210"/>
        <v>cu</v>
      </c>
      <c r="R583" t="str">
        <f t="shared" si="211"/>
        <v>DI</v>
      </c>
      <c r="S583">
        <f t="shared" si="212"/>
        <v>5</v>
      </c>
      <c r="T583" t="str">
        <f t="shared" ca="1" si="213"/>
        <v/>
      </c>
      <c r="U583" t="str">
        <f t="shared" si="214"/>
        <v/>
      </c>
      <c r="V583" t="str">
        <f t="shared" si="215"/>
        <v/>
      </c>
      <c r="W58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3" t="str">
        <f t="shared" ca="1" si="209"/>
        <v>{"num":20,"diff":12,"tp1":"cu","vl1":"DI","cn1":5,"key":709}</v>
      </c>
      <c r="Y583">
        <f t="shared" ca="1" si="217"/>
        <v>60</v>
      </c>
      <c r="Z583">
        <f t="shared" ca="1" si="218"/>
        <v>15578</v>
      </c>
      <c r="AA583">
        <f t="shared" ca="1" si="219"/>
        <v>1</v>
      </c>
      <c r="AB58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</v>
      </c>
      <c r="AC583">
        <f t="shared" ca="1" si="221"/>
        <v>0</v>
      </c>
    </row>
    <row r="584" spans="1:29">
      <c r="A584">
        <f t="shared" si="206"/>
        <v>20</v>
      </c>
      <c r="B584" t="str">
        <f>VLOOKUP(A584,BossBattleTable!$A:$C,MATCH(BossBattleTable!$C$1,BossBattleTable!$A$1:$C$1,0),0)</f>
        <v>DptLizard</v>
      </c>
      <c r="C584">
        <f t="shared" ca="1" si="207"/>
        <v>13</v>
      </c>
      <c r="D584">
        <f t="shared" si="204"/>
        <v>20</v>
      </c>
      <c r="E584">
        <f t="shared" ca="1" si="205"/>
        <v>13</v>
      </c>
      <c r="F584" t="str">
        <f t="shared" ca="1" si="222"/>
        <v>it</v>
      </c>
      <c r="G584" t="s">
        <v>412</v>
      </c>
      <c r="H584" t="s">
        <v>416</v>
      </c>
      <c r="I584">
        <v>1</v>
      </c>
      <c r="J584" t="str">
        <f t="shared" si="223"/>
        <v/>
      </c>
      <c r="K584" t="str">
        <f t="shared" ca="1" si="224"/>
        <v>it</v>
      </c>
      <c r="L584" t="s">
        <v>412</v>
      </c>
      <c r="M584" t="s">
        <v>417</v>
      </c>
      <c r="N584">
        <v>1</v>
      </c>
      <c r="O584">
        <v>406</v>
      </c>
      <c r="P584">
        <f t="shared" si="208"/>
        <v>406</v>
      </c>
      <c r="Q584" t="str">
        <f t="shared" ca="1" si="210"/>
        <v>it</v>
      </c>
      <c r="R584" t="str">
        <f t="shared" si="211"/>
        <v>Equip001001</v>
      </c>
      <c r="S584">
        <f t="shared" si="212"/>
        <v>1</v>
      </c>
      <c r="T584" t="str">
        <f t="shared" ca="1" si="213"/>
        <v>it</v>
      </c>
      <c r="U584" t="str">
        <f t="shared" si="214"/>
        <v>Equip002001</v>
      </c>
      <c r="V584">
        <f t="shared" si="215"/>
        <v>1</v>
      </c>
      <c r="W58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4" t="str">
        <f t="shared" ca="1" si="209"/>
        <v>{"num":20,"diff":13,"tp1":"it","vl1":"Equip001001","cn1":1,"tp2":"it","vl2":"Equip002001","cn2":1,"key":406}</v>
      </c>
      <c r="Y584">
        <f t="shared" ca="1" si="217"/>
        <v>108</v>
      </c>
      <c r="Z584">
        <f t="shared" ca="1" si="218"/>
        <v>15687</v>
      </c>
      <c r="AA584">
        <f t="shared" ca="1" si="219"/>
        <v>1</v>
      </c>
      <c r="AB58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</v>
      </c>
      <c r="AC584">
        <f t="shared" ca="1" si="221"/>
        <v>0</v>
      </c>
    </row>
    <row r="585" spans="1:29">
      <c r="A585">
        <f t="shared" si="206"/>
        <v>20</v>
      </c>
      <c r="B585" t="str">
        <f>VLOOKUP(A585,BossBattleTable!$A:$C,MATCH(BossBattleTable!$C$1,BossBattleTable!$A$1:$C$1,0),0)</f>
        <v>DptLizard</v>
      </c>
      <c r="C585">
        <f t="shared" ca="1" si="207"/>
        <v>14</v>
      </c>
      <c r="D585">
        <f t="shared" si="204"/>
        <v>20</v>
      </c>
      <c r="E585">
        <f t="shared" ca="1" si="205"/>
        <v>14</v>
      </c>
      <c r="F585" t="str">
        <f t="shared" ca="1" si="222"/>
        <v>cu</v>
      </c>
      <c r="G585" t="s">
        <v>402</v>
      </c>
      <c r="H585" t="s">
        <v>191</v>
      </c>
      <c r="I585">
        <v>30</v>
      </c>
      <c r="J585" t="str">
        <f t="shared" si="223"/>
        <v>에너지너무많음</v>
      </c>
      <c r="K585" t="str">
        <f t="shared" ca="1" si="224"/>
        <v>cu</v>
      </c>
      <c r="L585" t="s">
        <v>402</v>
      </c>
      <c r="M585" t="s">
        <v>375</v>
      </c>
      <c r="N585">
        <v>5000</v>
      </c>
      <c r="O585">
        <v>904</v>
      </c>
      <c r="P585">
        <f t="shared" si="208"/>
        <v>904</v>
      </c>
      <c r="Q585" t="str">
        <f t="shared" ca="1" si="210"/>
        <v>cu</v>
      </c>
      <c r="R585" t="str">
        <f t="shared" si="211"/>
        <v>EN</v>
      </c>
      <c r="S585">
        <f t="shared" si="212"/>
        <v>30</v>
      </c>
      <c r="T585" t="str">
        <f t="shared" ca="1" si="213"/>
        <v>cu</v>
      </c>
      <c r="U585" t="str">
        <f t="shared" si="214"/>
        <v>GO</v>
      </c>
      <c r="V585">
        <f t="shared" si="215"/>
        <v>5000</v>
      </c>
      <c r="W58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5" t="str">
        <f t="shared" ca="1" si="209"/>
        <v>{"num":20,"diff":14,"tp1":"cu","vl1":"EN","cn1":30,"tp2":"cu","vl2":"GO","cn2":5000,"key":904}</v>
      </c>
      <c r="Y585">
        <f t="shared" ca="1" si="217"/>
        <v>94</v>
      </c>
      <c r="Z585">
        <f t="shared" ca="1" si="218"/>
        <v>15782</v>
      </c>
      <c r="AA585">
        <f t="shared" ca="1" si="219"/>
        <v>1</v>
      </c>
      <c r="AB58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</v>
      </c>
      <c r="AC585">
        <f t="shared" ca="1" si="221"/>
        <v>0</v>
      </c>
    </row>
    <row r="586" spans="1:29">
      <c r="A586">
        <f t="shared" si="206"/>
        <v>20</v>
      </c>
      <c r="B586" t="str">
        <f>VLOOKUP(A586,BossBattleTable!$A:$C,MATCH(BossBattleTable!$C$1,BossBattleTable!$A$1:$C$1,0),0)</f>
        <v>DptLizard</v>
      </c>
      <c r="C586">
        <f t="shared" ca="1" si="207"/>
        <v>15</v>
      </c>
      <c r="D586">
        <f t="shared" si="204"/>
        <v>20</v>
      </c>
      <c r="E586">
        <f t="shared" ca="1" si="205"/>
        <v>15</v>
      </c>
      <c r="F586" t="str">
        <f t="shared" ca="1" si="222"/>
        <v>it</v>
      </c>
      <c r="G586" t="s">
        <v>412</v>
      </c>
      <c r="H586" t="s">
        <v>415</v>
      </c>
      <c r="I586">
        <v>1</v>
      </c>
      <c r="J586" t="str">
        <f t="shared" si="223"/>
        <v/>
      </c>
      <c r="K586" t="str">
        <f t="shared" ca="1" si="224"/>
        <v/>
      </c>
      <c r="O586">
        <v>631</v>
      </c>
      <c r="P586">
        <f t="shared" si="208"/>
        <v>631</v>
      </c>
      <c r="Q586" t="str">
        <f t="shared" ca="1" si="210"/>
        <v>it</v>
      </c>
      <c r="R586" t="str">
        <f t="shared" si="211"/>
        <v>Equip000001</v>
      </c>
      <c r="S586">
        <f t="shared" si="212"/>
        <v>1</v>
      </c>
      <c r="T586" t="str">
        <f t="shared" ca="1" si="213"/>
        <v/>
      </c>
      <c r="U586" t="str">
        <f t="shared" si="214"/>
        <v/>
      </c>
      <c r="V586" t="str">
        <f t="shared" si="215"/>
        <v/>
      </c>
      <c r="W58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6" t="str">
        <f t="shared" ca="1" si="209"/>
        <v>{"num":20,"diff":15,"tp1":"it","vl1":"Equip000001","cn1":1,"key":631}</v>
      </c>
      <c r="Y586">
        <f t="shared" ca="1" si="217"/>
        <v>69</v>
      </c>
      <c r="Z586">
        <f t="shared" ca="1" si="218"/>
        <v>15852</v>
      </c>
      <c r="AA586">
        <f t="shared" ca="1" si="219"/>
        <v>1</v>
      </c>
      <c r="AB58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</v>
      </c>
      <c r="AC586">
        <f t="shared" ca="1" si="221"/>
        <v>0</v>
      </c>
    </row>
    <row r="587" spans="1:29">
      <c r="A587">
        <f t="shared" si="206"/>
        <v>20</v>
      </c>
      <c r="B587" t="str">
        <f>VLOOKUP(A587,BossBattleTable!$A:$C,MATCH(BossBattleTable!$C$1,BossBattleTable!$A$1:$C$1,0),0)</f>
        <v>DptLizard</v>
      </c>
      <c r="C587">
        <f t="shared" ca="1" si="207"/>
        <v>16</v>
      </c>
      <c r="D587">
        <f t="shared" si="204"/>
        <v>20</v>
      </c>
      <c r="E587">
        <f t="shared" ca="1" si="205"/>
        <v>16</v>
      </c>
      <c r="F587" t="str">
        <f t="shared" ca="1" si="222"/>
        <v>cu</v>
      </c>
      <c r="G587" t="s">
        <v>402</v>
      </c>
      <c r="H587" t="s">
        <v>108</v>
      </c>
      <c r="I587">
        <v>5</v>
      </c>
      <c r="J587" t="str">
        <f t="shared" si="223"/>
        <v/>
      </c>
      <c r="K587" t="str">
        <f t="shared" ca="1" si="224"/>
        <v/>
      </c>
      <c r="O587">
        <v>943</v>
      </c>
      <c r="P587">
        <f t="shared" si="208"/>
        <v>943</v>
      </c>
      <c r="Q587" t="str">
        <f t="shared" ca="1" si="210"/>
        <v>cu</v>
      </c>
      <c r="R587" t="str">
        <f t="shared" si="211"/>
        <v>DI</v>
      </c>
      <c r="S587">
        <f t="shared" si="212"/>
        <v>5</v>
      </c>
      <c r="T587" t="str">
        <f t="shared" ca="1" si="213"/>
        <v/>
      </c>
      <c r="U587" t="str">
        <f t="shared" si="214"/>
        <v/>
      </c>
      <c r="V587" t="str">
        <f t="shared" si="215"/>
        <v/>
      </c>
      <c r="W58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7" t="str">
        <f t="shared" ca="1" si="209"/>
        <v>{"num":20,"diff":16,"tp1":"cu","vl1":"DI","cn1":5,"key":943}</v>
      </c>
      <c r="Y587">
        <f t="shared" ca="1" si="217"/>
        <v>60</v>
      </c>
      <c r="Z587">
        <f t="shared" ca="1" si="218"/>
        <v>15913</v>
      </c>
      <c r="AA587">
        <f t="shared" ca="1" si="219"/>
        <v>1</v>
      </c>
      <c r="AB58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</v>
      </c>
      <c r="AC587">
        <f t="shared" ca="1" si="221"/>
        <v>0</v>
      </c>
    </row>
    <row r="588" spans="1:29">
      <c r="A588">
        <f t="shared" si="206"/>
        <v>20</v>
      </c>
      <c r="B588" t="str">
        <f>VLOOKUP(A588,BossBattleTable!$A:$C,MATCH(BossBattleTable!$C$1,BossBattleTable!$A$1:$C$1,0),0)</f>
        <v>DptLizard</v>
      </c>
      <c r="C588">
        <f t="shared" ca="1" si="207"/>
        <v>17</v>
      </c>
      <c r="D588">
        <f t="shared" si="204"/>
        <v>20</v>
      </c>
      <c r="E588">
        <f t="shared" ca="1" si="205"/>
        <v>17</v>
      </c>
      <c r="F588" t="str">
        <f t="shared" ca="1" si="222"/>
        <v>it</v>
      </c>
      <c r="G588" t="s">
        <v>412</v>
      </c>
      <c r="H588" t="s">
        <v>416</v>
      </c>
      <c r="I588">
        <v>1</v>
      </c>
      <c r="J588" t="str">
        <f t="shared" si="223"/>
        <v/>
      </c>
      <c r="K588" t="str">
        <f t="shared" ca="1" si="224"/>
        <v>it</v>
      </c>
      <c r="L588" t="s">
        <v>412</v>
      </c>
      <c r="M588" t="s">
        <v>417</v>
      </c>
      <c r="N588">
        <v>1</v>
      </c>
      <c r="O588">
        <v>233</v>
      </c>
      <c r="P588">
        <f t="shared" si="208"/>
        <v>233</v>
      </c>
      <c r="Q588" t="str">
        <f t="shared" ca="1" si="210"/>
        <v>it</v>
      </c>
      <c r="R588" t="str">
        <f t="shared" si="211"/>
        <v>Equip001001</v>
      </c>
      <c r="S588">
        <f t="shared" si="212"/>
        <v>1</v>
      </c>
      <c r="T588" t="str">
        <f t="shared" ca="1" si="213"/>
        <v>it</v>
      </c>
      <c r="U588" t="str">
        <f t="shared" si="214"/>
        <v>Equip002001</v>
      </c>
      <c r="V588">
        <f t="shared" si="215"/>
        <v>1</v>
      </c>
      <c r="W58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8" t="str">
        <f t="shared" ca="1" si="209"/>
        <v>{"num":20,"diff":17,"tp1":"it","vl1":"Equip001001","cn1":1,"tp2":"it","vl2":"Equip002001","cn2":1,"key":233}</v>
      </c>
      <c r="Y588">
        <f t="shared" ca="1" si="217"/>
        <v>108</v>
      </c>
      <c r="Z588">
        <f t="shared" ca="1" si="218"/>
        <v>16022</v>
      </c>
      <c r="AA588">
        <f t="shared" ca="1" si="219"/>
        <v>1</v>
      </c>
      <c r="AB58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</v>
      </c>
      <c r="AC588">
        <f t="shared" ca="1" si="221"/>
        <v>0</v>
      </c>
    </row>
    <row r="589" spans="1:29">
      <c r="A589">
        <f t="shared" si="206"/>
        <v>20</v>
      </c>
      <c r="B589" t="str">
        <f>VLOOKUP(A589,BossBattleTable!$A:$C,MATCH(BossBattleTable!$C$1,BossBattleTable!$A$1:$C$1,0),0)</f>
        <v>DptLizard</v>
      </c>
      <c r="C589">
        <f t="shared" ca="1" si="207"/>
        <v>18</v>
      </c>
      <c r="D589">
        <f t="shared" si="204"/>
        <v>20</v>
      </c>
      <c r="E589">
        <f t="shared" ca="1" si="205"/>
        <v>18</v>
      </c>
      <c r="F589" t="str">
        <f t="shared" ca="1" si="222"/>
        <v>cu</v>
      </c>
      <c r="G589" t="s">
        <v>402</v>
      </c>
      <c r="H589" t="s">
        <v>191</v>
      </c>
      <c r="I589">
        <v>30</v>
      </c>
      <c r="J589" t="str">
        <f t="shared" si="223"/>
        <v>에너지너무많음</v>
      </c>
      <c r="K589" t="str">
        <f t="shared" ca="1" si="224"/>
        <v>cu</v>
      </c>
      <c r="L589" t="s">
        <v>402</v>
      </c>
      <c r="M589" t="s">
        <v>375</v>
      </c>
      <c r="N589">
        <v>5000</v>
      </c>
      <c r="O589">
        <v>694</v>
      </c>
      <c r="P589">
        <f t="shared" si="208"/>
        <v>694</v>
      </c>
      <c r="Q589" t="str">
        <f t="shared" ca="1" si="210"/>
        <v>cu</v>
      </c>
      <c r="R589" t="str">
        <f t="shared" si="211"/>
        <v>EN</v>
      </c>
      <c r="S589">
        <f t="shared" si="212"/>
        <v>30</v>
      </c>
      <c r="T589" t="str">
        <f t="shared" ca="1" si="213"/>
        <v>cu</v>
      </c>
      <c r="U589" t="str">
        <f t="shared" si="214"/>
        <v>GO</v>
      </c>
      <c r="V589">
        <f t="shared" si="215"/>
        <v>5000</v>
      </c>
      <c r="W58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9" t="str">
        <f t="shared" ca="1" si="209"/>
        <v>{"num":20,"diff":18,"tp1":"cu","vl1":"EN","cn1":30,"tp2":"cu","vl2":"GO","cn2":5000,"key":694}</v>
      </c>
      <c r="Y589">
        <f t="shared" ca="1" si="217"/>
        <v>94</v>
      </c>
      <c r="Z589">
        <f t="shared" ca="1" si="218"/>
        <v>16117</v>
      </c>
      <c r="AA589">
        <f t="shared" ca="1" si="219"/>
        <v>1</v>
      </c>
      <c r="AB58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</v>
      </c>
      <c r="AC589">
        <f t="shared" ca="1" si="221"/>
        <v>0</v>
      </c>
    </row>
    <row r="590" spans="1:29">
      <c r="A590">
        <f t="shared" si="206"/>
        <v>20</v>
      </c>
      <c r="B590" t="str">
        <f>VLOOKUP(A590,BossBattleTable!$A:$C,MATCH(BossBattleTable!$C$1,BossBattleTable!$A$1:$C$1,0),0)</f>
        <v>DptLizard</v>
      </c>
      <c r="C590">
        <f t="shared" ca="1" si="207"/>
        <v>19</v>
      </c>
      <c r="D590">
        <f t="shared" si="204"/>
        <v>20</v>
      </c>
      <c r="E590">
        <f t="shared" ca="1" si="205"/>
        <v>19</v>
      </c>
      <c r="F590" t="str">
        <f t="shared" ca="1" si="222"/>
        <v>it</v>
      </c>
      <c r="G590" t="s">
        <v>412</v>
      </c>
      <c r="H590" t="s">
        <v>415</v>
      </c>
      <c r="I590">
        <v>1</v>
      </c>
      <c r="J590" t="str">
        <f t="shared" si="223"/>
        <v/>
      </c>
      <c r="K590" t="str">
        <f t="shared" ca="1" si="224"/>
        <v/>
      </c>
      <c r="O590">
        <v>108</v>
      </c>
      <c r="P590">
        <f t="shared" si="208"/>
        <v>108</v>
      </c>
      <c r="Q590" t="str">
        <f t="shared" ca="1" si="210"/>
        <v>it</v>
      </c>
      <c r="R590" t="str">
        <f t="shared" si="211"/>
        <v>Equip000001</v>
      </c>
      <c r="S590">
        <f t="shared" si="212"/>
        <v>1</v>
      </c>
      <c r="T590" t="str">
        <f t="shared" ca="1" si="213"/>
        <v/>
      </c>
      <c r="U590" t="str">
        <f t="shared" si="214"/>
        <v/>
      </c>
      <c r="V590" t="str">
        <f t="shared" si="215"/>
        <v/>
      </c>
      <c r="W59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0" t="str">
        <f t="shared" ca="1" si="209"/>
        <v>{"num":20,"diff":19,"tp1":"it","vl1":"Equip000001","cn1":1,"key":108}</v>
      </c>
      <c r="Y590">
        <f t="shared" ca="1" si="217"/>
        <v>69</v>
      </c>
      <c r="Z590">
        <f t="shared" ca="1" si="218"/>
        <v>16187</v>
      </c>
      <c r="AA590">
        <f t="shared" ca="1" si="219"/>
        <v>1</v>
      </c>
      <c r="AB59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</v>
      </c>
      <c r="AC590">
        <f t="shared" ca="1" si="221"/>
        <v>0</v>
      </c>
    </row>
    <row r="591" spans="1:29">
      <c r="A591">
        <f t="shared" si="206"/>
        <v>20</v>
      </c>
      <c r="B591" t="str">
        <f>VLOOKUP(A591,BossBattleTable!$A:$C,MATCH(BossBattleTable!$C$1,BossBattleTable!$A$1:$C$1,0),0)</f>
        <v>DptLizard</v>
      </c>
      <c r="C591">
        <f t="shared" ca="1" si="207"/>
        <v>20</v>
      </c>
      <c r="D591">
        <f t="shared" si="204"/>
        <v>20</v>
      </c>
      <c r="E591">
        <f t="shared" ca="1" si="205"/>
        <v>20</v>
      </c>
      <c r="F591" t="str">
        <f t="shared" ca="1" si="222"/>
        <v>cu</v>
      </c>
      <c r="G591" t="s">
        <v>402</v>
      </c>
      <c r="H591" t="s">
        <v>108</v>
      </c>
      <c r="I591">
        <v>5</v>
      </c>
      <c r="J591" t="str">
        <f t="shared" si="223"/>
        <v/>
      </c>
      <c r="K591" t="str">
        <f t="shared" ca="1" si="224"/>
        <v/>
      </c>
      <c r="O591">
        <v>440</v>
      </c>
      <c r="P591">
        <f t="shared" si="208"/>
        <v>440</v>
      </c>
      <c r="Q591" t="str">
        <f t="shared" ca="1" si="210"/>
        <v>cu</v>
      </c>
      <c r="R591" t="str">
        <f t="shared" si="211"/>
        <v>DI</v>
      </c>
      <c r="S591">
        <f t="shared" si="212"/>
        <v>5</v>
      </c>
      <c r="T591" t="str">
        <f t="shared" ca="1" si="213"/>
        <v/>
      </c>
      <c r="U591" t="str">
        <f t="shared" si="214"/>
        <v/>
      </c>
      <c r="V591" t="str">
        <f t="shared" si="215"/>
        <v/>
      </c>
      <c r="W59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1" t="str">
        <f t="shared" ca="1" si="209"/>
        <v>{"num":20,"diff":20,"tp1":"cu","vl1":"DI","cn1":5,"key":440}</v>
      </c>
      <c r="Y591">
        <f t="shared" ca="1" si="217"/>
        <v>60</v>
      </c>
      <c r="Z591">
        <f t="shared" ca="1" si="218"/>
        <v>16248</v>
      </c>
      <c r="AA591">
        <f t="shared" ca="1" si="219"/>
        <v>1</v>
      </c>
      <c r="AB59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</v>
      </c>
      <c r="AC591">
        <f t="shared" ca="1" si="221"/>
        <v>0</v>
      </c>
    </row>
    <row r="592" spans="1:29">
      <c r="A592">
        <f t="shared" si="206"/>
        <v>20</v>
      </c>
      <c r="B592" t="str">
        <f>VLOOKUP(A592,BossBattleTable!$A:$C,MATCH(BossBattleTable!$C$1,BossBattleTable!$A$1:$C$1,0),0)</f>
        <v>DptLizard</v>
      </c>
      <c r="C592">
        <f t="shared" ca="1" si="207"/>
        <v>21</v>
      </c>
      <c r="D592">
        <f t="shared" si="204"/>
        <v>20</v>
      </c>
      <c r="E592">
        <f t="shared" ca="1" si="205"/>
        <v>21</v>
      </c>
      <c r="F592" t="str">
        <f t="shared" ca="1" si="222"/>
        <v>it</v>
      </c>
      <c r="G592" t="s">
        <v>412</v>
      </c>
      <c r="H592" t="s">
        <v>416</v>
      </c>
      <c r="I592">
        <v>1</v>
      </c>
      <c r="J592" t="str">
        <f t="shared" si="223"/>
        <v/>
      </c>
      <c r="K592" t="str">
        <f t="shared" ca="1" si="224"/>
        <v>it</v>
      </c>
      <c r="L592" t="s">
        <v>412</v>
      </c>
      <c r="M592" t="s">
        <v>417</v>
      </c>
      <c r="N592">
        <v>1</v>
      </c>
      <c r="O592">
        <v>682</v>
      </c>
      <c r="P592">
        <f t="shared" si="208"/>
        <v>682</v>
      </c>
      <c r="Q592" t="str">
        <f t="shared" ca="1" si="210"/>
        <v>it</v>
      </c>
      <c r="R592" t="str">
        <f t="shared" si="211"/>
        <v>Equip001001</v>
      </c>
      <c r="S592">
        <f t="shared" si="212"/>
        <v>1</v>
      </c>
      <c r="T592" t="str">
        <f t="shared" ca="1" si="213"/>
        <v>it</v>
      </c>
      <c r="U592" t="str">
        <f t="shared" si="214"/>
        <v>Equip002001</v>
      </c>
      <c r="V592">
        <f t="shared" si="215"/>
        <v>1</v>
      </c>
      <c r="W59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2" t="str">
        <f t="shared" ca="1" si="209"/>
        <v>{"num":20,"diff":21,"tp1":"it","vl1":"Equip001001","cn1":1,"tp2":"it","vl2":"Equip002001","cn2":1,"key":682}</v>
      </c>
      <c r="Y592">
        <f t="shared" ca="1" si="217"/>
        <v>108</v>
      </c>
      <c r="Z592">
        <f t="shared" ca="1" si="218"/>
        <v>16357</v>
      </c>
      <c r="AA592">
        <f t="shared" ca="1" si="219"/>
        <v>1</v>
      </c>
      <c r="AB59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</v>
      </c>
      <c r="AC592">
        <f t="shared" ca="1" si="221"/>
        <v>0</v>
      </c>
    </row>
    <row r="593" spans="1:29">
      <c r="A593">
        <f t="shared" si="206"/>
        <v>20</v>
      </c>
      <c r="B593" t="str">
        <f>VLOOKUP(A593,BossBattleTable!$A:$C,MATCH(BossBattleTable!$C$1,BossBattleTable!$A$1:$C$1,0),0)</f>
        <v>DptLizard</v>
      </c>
      <c r="C593">
        <f t="shared" ca="1" si="207"/>
        <v>22</v>
      </c>
      <c r="D593">
        <f t="shared" si="204"/>
        <v>20</v>
      </c>
      <c r="E593">
        <f t="shared" ca="1" si="205"/>
        <v>22</v>
      </c>
      <c r="F593" t="str">
        <f t="shared" ca="1" si="222"/>
        <v>cu</v>
      </c>
      <c r="G593" t="s">
        <v>402</v>
      </c>
      <c r="H593" t="s">
        <v>191</v>
      </c>
      <c r="I593">
        <v>30</v>
      </c>
      <c r="J593" t="str">
        <f t="shared" si="223"/>
        <v>에너지너무많음</v>
      </c>
      <c r="K593" t="str">
        <f t="shared" ca="1" si="224"/>
        <v>cu</v>
      </c>
      <c r="L593" t="s">
        <v>402</v>
      </c>
      <c r="M593" t="s">
        <v>375</v>
      </c>
      <c r="N593">
        <v>5000</v>
      </c>
      <c r="O593">
        <v>192</v>
      </c>
      <c r="P593">
        <f t="shared" si="208"/>
        <v>192</v>
      </c>
      <c r="Q593" t="str">
        <f t="shared" ca="1" si="210"/>
        <v>cu</v>
      </c>
      <c r="R593" t="str">
        <f t="shared" si="211"/>
        <v>EN</v>
      </c>
      <c r="S593">
        <f t="shared" si="212"/>
        <v>30</v>
      </c>
      <c r="T593" t="str">
        <f t="shared" ca="1" si="213"/>
        <v>cu</v>
      </c>
      <c r="U593" t="str">
        <f t="shared" si="214"/>
        <v>GO</v>
      </c>
      <c r="V593">
        <f t="shared" si="215"/>
        <v>5000</v>
      </c>
      <c r="W59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3" t="str">
        <f t="shared" ca="1" si="209"/>
        <v>{"num":20,"diff":22,"tp1":"cu","vl1":"EN","cn1":30,"tp2":"cu","vl2":"GO","cn2":5000,"key":192}</v>
      </c>
      <c r="Y593">
        <f t="shared" ca="1" si="217"/>
        <v>94</v>
      </c>
      <c r="Z593">
        <f t="shared" ca="1" si="218"/>
        <v>16452</v>
      </c>
      <c r="AA593">
        <f t="shared" ca="1" si="219"/>
        <v>1</v>
      </c>
      <c r="AB59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</v>
      </c>
      <c r="AC593">
        <f t="shared" ca="1" si="221"/>
        <v>0</v>
      </c>
    </row>
    <row r="594" spans="1:29">
      <c r="A594">
        <f t="shared" si="206"/>
        <v>20</v>
      </c>
      <c r="B594" t="str">
        <f>VLOOKUP(A594,BossBattleTable!$A:$C,MATCH(BossBattleTable!$C$1,BossBattleTable!$A$1:$C$1,0),0)</f>
        <v>DptLizard</v>
      </c>
      <c r="C594">
        <f t="shared" ca="1" si="207"/>
        <v>23</v>
      </c>
      <c r="D594">
        <f t="shared" si="204"/>
        <v>20</v>
      </c>
      <c r="E594">
        <f t="shared" ca="1" si="205"/>
        <v>23</v>
      </c>
      <c r="F594" t="str">
        <f t="shared" ca="1" si="222"/>
        <v>it</v>
      </c>
      <c r="G594" t="s">
        <v>412</v>
      </c>
      <c r="H594" t="s">
        <v>415</v>
      </c>
      <c r="I594">
        <v>1</v>
      </c>
      <c r="J594" t="str">
        <f t="shared" si="223"/>
        <v/>
      </c>
      <c r="K594" t="str">
        <f t="shared" ca="1" si="224"/>
        <v/>
      </c>
      <c r="O594">
        <v>273</v>
      </c>
      <c r="P594">
        <f t="shared" si="208"/>
        <v>273</v>
      </c>
      <c r="Q594" t="str">
        <f t="shared" ca="1" si="210"/>
        <v>it</v>
      </c>
      <c r="R594" t="str">
        <f t="shared" si="211"/>
        <v>Equip000001</v>
      </c>
      <c r="S594">
        <f t="shared" si="212"/>
        <v>1</v>
      </c>
      <c r="T594" t="str">
        <f t="shared" ca="1" si="213"/>
        <v/>
      </c>
      <c r="U594" t="str">
        <f t="shared" si="214"/>
        <v/>
      </c>
      <c r="V594" t="str">
        <f t="shared" si="215"/>
        <v/>
      </c>
      <c r="W59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4" t="str">
        <f t="shared" ca="1" si="209"/>
        <v>{"num":20,"diff":23,"tp1":"it","vl1":"Equip000001","cn1":1,"key":273}</v>
      </c>
      <c r="Y594">
        <f t="shared" ca="1" si="217"/>
        <v>69</v>
      </c>
      <c r="Z594">
        <f t="shared" ca="1" si="218"/>
        <v>16522</v>
      </c>
      <c r="AA594">
        <f t="shared" ca="1" si="219"/>
        <v>1</v>
      </c>
      <c r="AB59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</v>
      </c>
      <c r="AC594">
        <f t="shared" ca="1" si="221"/>
        <v>0</v>
      </c>
    </row>
    <row r="595" spans="1:29">
      <c r="A595">
        <f t="shared" si="206"/>
        <v>20</v>
      </c>
      <c r="B595" t="str">
        <f>VLOOKUP(A595,BossBattleTable!$A:$C,MATCH(BossBattleTable!$C$1,BossBattleTable!$A$1:$C$1,0),0)</f>
        <v>DptLizard</v>
      </c>
      <c r="C595">
        <f t="shared" ca="1" si="207"/>
        <v>24</v>
      </c>
      <c r="D595">
        <f t="shared" si="204"/>
        <v>20</v>
      </c>
      <c r="E595">
        <f t="shared" ca="1" si="205"/>
        <v>24</v>
      </c>
      <c r="F595" t="str">
        <f t="shared" ca="1" si="222"/>
        <v>cu</v>
      </c>
      <c r="G595" t="s">
        <v>402</v>
      </c>
      <c r="H595" t="s">
        <v>108</v>
      </c>
      <c r="I595">
        <v>5</v>
      </c>
      <c r="J595" t="str">
        <f t="shared" si="223"/>
        <v/>
      </c>
      <c r="K595" t="str">
        <f t="shared" ca="1" si="224"/>
        <v/>
      </c>
      <c r="O595">
        <v>100</v>
      </c>
      <c r="P595">
        <f t="shared" si="208"/>
        <v>100</v>
      </c>
      <c r="Q595" t="str">
        <f t="shared" ca="1" si="210"/>
        <v>cu</v>
      </c>
      <c r="R595" t="str">
        <f t="shared" si="211"/>
        <v>DI</v>
      </c>
      <c r="S595">
        <f t="shared" si="212"/>
        <v>5</v>
      </c>
      <c r="T595" t="str">
        <f t="shared" ca="1" si="213"/>
        <v/>
      </c>
      <c r="U595" t="str">
        <f t="shared" si="214"/>
        <v/>
      </c>
      <c r="V595" t="str">
        <f t="shared" si="215"/>
        <v/>
      </c>
      <c r="W59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5" t="str">
        <f t="shared" ca="1" si="209"/>
        <v>{"num":20,"diff":24,"tp1":"cu","vl1":"DI","cn1":5,"key":100}</v>
      </c>
      <c r="Y595">
        <f t="shared" ca="1" si="217"/>
        <v>60</v>
      </c>
      <c r="Z595">
        <f t="shared" ca="1" si="218"/>
        <v>16583</v>
      </c>
      <c r="AA595">
        <f t="shared" ca="1" si="219"/>
        <v>1</v>
      </c>
      <c r="AB59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</v>
      </c>
      <c r="AC595">
        <f t="shared" ca="1" si="221"/>
        <v>0</v>
      </c>
    </row>
    <row r="596" spans="1:29">
      <c r="A596">
        <f t="shared" si="206"/>
        <v>20</v>
      </c>
      <c r="B596" t="str">
        <f>VLOOKUP(A596,BossBattleTable!$A:$C,MATCH(BossBattleTable!$C$1,BossBattleTable!$A$1:$C$1,0),0)</f>
        <v>DptLizard</v>
      </c>
      <c r="C596">
        <f t="shared" ca="1" si="207"/>
        <v>25</v>
      </c>
      <c r="D596">
        <f t="shared" si="204"/>
        <v>20</v>
      </c>
      <c r="E596">
        <f t="shared" ca="1" si="205"/>
        <v>25</v>
      </c>
      <c r="F596" t="str">
        <f t="shared" ca="1" si="222"/>
        <v>it</v>
      </c>
      <c r="G596" t="s">
        <v>412</v>
      </c>
      <c r="H596" t="s">
        <v>416</v>
      </c>
      <c r="I596">
        <v>1</v>
      </c>
      <c r="J596" t="str">
        <f t="shared" si="223"/>
        <v/>
      </c>
      <c r="K596" t="str">
        <f t="shared" ca="1" si="224"/>
        <v>it</v>
      </c>
      <c r="L596" t="s">
        <v>412</v>
      </c>
      <c r="M596" t="s">
        <v>417</v>
      </c>
      <c r="N596">
        <v>1</v>
      </c>
      <c r="O596">
        <v>714</v>
      </c>
      <c r="P596">
        <f t="shared" si="208"/>
        <v>714</v>
      </c>
      <c r="Q596" t="str">
        <f t="shared" ca="1" si="210"/>
        <v>it</v>
      </c>
      <c r="R596" t="str">
        <f t="shared" si="211"/>
        <v>Equip001001</v>
      </c>
      <c r="S596">
        <f t="shared" si="212"/>
        <v>1</v>
      </c>
      <c r="T596" t="str">
        <f t="shared" ca="1" si="213"/>
        <v>it</v>
      </c>
      <c r="U596" t="str">
        <f t="shared" si="214"/>
        <v>Equip002001</v>
      </c>
      <c r="V596">
        <f t="shared" si="215"/>
        <v>1</v>
      </c>
      <c r="W59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6" t="str">
        <f t="shared" ca="1" si="209"/>
        <v>{"num":20,"diff":25,"tp1":"it","vl1":"Equip001001","cn1":1,"tp2":"it","vl2":"Equip002001","cn2":1,"key":714}</v>
      </c>
      <c r="Y596">
        <f t="shared" ca="1" si="217"/>
        <v>108</v>
      </c>
      <c r="Z596">
        <f t="shared" ca="1" si="218"/>
        <v>16692</v>
      </c>
      <c r="AA596">
        <f t="shared" ca="1" si="219"/>
        <v>1</v>
      </c>
      <c r="AB59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</v>
      </c>
      <c r="AC596">
        <f t="shared" ca="1" si="221"/>
        <v>0</v>
      </c>
    </row>
    <row r="597" spans="1:29">
      <c r="A597">
        <f t="shared" si="206"/>
        <v>20</v>
      </c>
      <c r="B597" t="str">
        <f>VLOOKUP(A597,BossBattleTable!$A:$C,MATCH(BossBattleTable!$C$1,BossBattleTable!$A$1:$C$1,0),0)</f>
        <v>DptLizard</v>
      </c>
      <c r="C597">
        <f t="shared" ca="1" si="207"/>
        <v>26</v>
      </c>
      <c r="D597">
        <f t="shared" si="204"/>
        <v>20</v>
      </c>
      <c r="E597">
        <f t="shared" ca="1" si="205"/>
        <v>26</v>
      </c>
      <c r="F597" t="str">
        <f t="shared" ca="1" si="222"/>
        <v>cu</v>
      </c>
      <c r="G597" t="s">
        <v>402</v>
      </c>
      <c r="H597" t="s">
        <v>191</v>
      </c>
      <c r="I597">
        <v>30</v>
      </c>
      <c r="J597" t="str">
        <f t="shared" si="223"/>
        <v>에너지너무많음</v>
      </c>
      <c r="K597" t="str">
        <f t="shared" ca="1" si="224"/>
        <v>cu</v>
      </c>
      <c r="L597" t="s">
        <v>402</v>
      </c>
      <c r="M597" t="s">
        <v>375</v>
      </c>
      <c r="N597">
        <v>5000</v>
      </c>
      <c r="O597">
        <v>248</v>
      </c>
      <c r="P597">
        <f t="shared" si="208"/>
        <v>248</v>
      </c>
      <c r="Q597" t="str">
        <f t="shared" ca="1" si="210"/>
        <v>cu</v>
      </c>
      <c r="R597" t="str">
        <f t="shared" si="211"/>
        <v>EN</v>
      </c>
      <c r="S597">
        <f t="shared" si="212"/>
        <v>30</v>
      </c>
      <c r="T597" t="str">
        <f t="shared" ca="1" si="213"/>
        <v>cu</v>
      </c>
      <c r="U597" t="str">
        <f t="shared" si="214"/>
        <v>GO</v>
      </c>
      <c r="V597">
        <f t="shared" si="215"/>
        <v>5000</v>
      </c>
      <c r="W59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7" t="str">
        <f t="shared" ca="1" si="209"/>
        <v>{"num":20,"diff":26,"tp1":"cu","vl1":"EN","cn1":30,"tp2":"cu","vl2":"GO","cn2":5000,"key":248}</v>
      </c>
      <c r="Y597">
        <f t="shared" ca="1" si="217"/>
        <v>94</v>
      </c>
      <c r="Z597">
        <f t="shared" ca="1" si="218"/>
        <v>16787</v>
      </c>
      <c r="AA597">
        <f t="shared" ca="1" si="219"/>
        <v>1</v>
      </c>
      <c r="AB59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</v>
      </c>
      <c r="AC597">
        <f t="shared" ca="1" si="221"/>
        <v>0</v>
      </c>
    </row>
    <row r="598" spans="1:29">
      <c r="A598">
        <f t="shared" si="206"/>
        <v>20</v>
      </c>
      <c r="B598" t="str">
        <f>VLOOKUP(A598,BossBattleTable!$A:$C,MATCH(BossBattleTable!$C$1,BossBattleTable!$A$1:$C$1,0),0)</f>
        <v>DptLizard</v>
      </c>
      <c r="C598">
        <f t="shared" ca="1" si="207"/>
        <v>27</v>
      </c>
      <c r="D598">
        <f t="shared" si="204"/>
        <v>20</v>
      </c>
      <c r="E598">
        <f t="shared" ca="1" si="205"/>
        <v>27</v>
      </c>
      <c r="F598" t="str">
        <f t="shared" ca="1" si="222"/>
        <v>it</v>
      </c>
      <c r="G598" t="s">
        <v>412</v>
      </c>
      <c r="H598" t="s">
        <v>415</v>
      </c>
      <c r="I598">
        <v>1</v>
      </c>
      <c r="J598" t="str">
        <f t="shared" si="223"/>
        <v/>
      </c>
      <c r="K598" t="str">
        <f t="shared" ca="1" si="224"/>
        <v/>
      </c>
      <c r="O598">
        <v>225</v>
      </c>
      <c r="P598">
        <f t="shared" si="208"/>
        <v>225</v>
      </c>
      <c r="Q598" t="str">
        <f t="shared" ca="1" si="210"/>
        <v>it</v>
      </c>
      <c r="R598" t="str">
        <f t="shared" si="211"/>
        <v>Equip000001</v>
      </c>
      <c r="S598">
        <f t="shared" si="212"/>
        <v>1</v>
      </c>
      <c r="T598" t="str">
        <f t="shared" ca="1" si="213"/>
        <v/>
      </c>
      <c r="U598" t="str">
        <f t="shared" si="214"/>
        <v/>
      </c>
      <c r="V598" t="str">
        <f t="shared" si="215"/>
        <v/>
      </c>
      <c r="W59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8" t="str">
        <f t="shared" ca="1" si="209"/>
        <v>{"num":20,"diff":27,"tp1":"it","vl1":"Equip000001","cn1":1,"key":225}</v>
      </c>
      <c r="Y598">
        <f t="shared" ca="1" si="217"/>
        <v>69</v>
      </c>
      <c r="Z598">
        <f t="shared" ca="1" si="218"/>
        <v>16857</v>
      </c>
      <c r="AA598">
        <f t="shared" ca="1" si="219"/>
        <v>1</v>
      </c>
      <c r="AB59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</v>
      </c>
      <c r="AC598">
        <f t="shared" ca="1" si="221"/>
        <v>0</v>
      </c>
    </row>
    <row r="599" spans="1:29">
      <c r="A599">
        <f t="shared" si="206"/>
        <v>20</v>
      </c>
      <c r="B599" t="str">
        <f>VLOOKUP(A599,BossBattleTable!$A:$C,MATCH(BossBattleTable!$C$1,BossBattleTable!$A$1:$C$1,0),0)</f>
        <v>DptLizard</v>
      </c>
      <c r="C599">
        <f t="shared" ca="1" si="207"/>
        <v>28</v>
      </c>
      <c r="D599">
        <f t="shared" si="204"/>
        <v>20</v>
      </c>
      <c r="E599">
        <f t="shared" ca="1" si="205"/>
        <v>28</v>
      </c>
      <c r="F599" t="str">
        <f t="shared" ca="1" si="222"/>
        <v>cu</v>
      </c>
      <c r="G599" t="s">
        <v>402</v>
      </c>
      <c r="H599" t="s">
        <v>108</v>
      </c>
      <c r="I599">
        <v>5</v>
      </c>
      <c r="J599" t="str">
        <f t="shared" si="223"/>
        <v/>
      </c>
      <c r="K599" t="str">
        <f t="shared" ca="1" si="224"/>
        <v/>
      </c>
      <c r="O599">
        <v>249</v>
      </c>
      <c r="P599">
        <f t="shared" si="208"/>
        <v>249</v>
      </c>
      <c r="Q599" t="str">
        <f t="shared" ca="1" si="210"/>
        <v>cu</v>
      </c>
      <c r="R599" t="str">
        <f t="shared" si="211"/>
        <v>DI</v>
      </c>
      <c r="S599">
        <f t="shared" si="212"/>
        <v>5</v>
      </c>
      <c r="T599" t="str">
        <f t="shared" ca="1" si="213"/>
        <v/>
      </c>
      <c r="U599" t="str">
        <f t="shared" si="214"/>
        <v/>
      </c>
      <c r="V599" t="str">
        <f t="shared" si="215"/>
        <v/>
      </c>
      <c r="W59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9" t="str">
        <f t="shared" ca="1" si="209"/>
        <v>{"num":20,"diff":28,"tp1":"cu","vl1":"DI","cn1":5,"key":249}</v>
      </c>
      <c r="Y599">
        <f t="shared" ca="1" si="217"/>
        <v>60</v>
      </c>
      <c r="Z599">
        <f t="shared" ca="1" si="218"/>
        <v>16918</v>
      </c>
      <c r="AA599">
        <f t="shared" ca="1" si="219"/>
        <v>1</v>
      </c>
      <c r="AB59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</v>
      </c>
      <c r="AC599">
        <f t="shared" ca="1" si="221"/>
        <v>0</v>
      </c>
    </row>
    <row r="600" spans="1:29">
      <c r="A600">
        <f t="shared" si="206"/>
        <v>20</v>
      </c>
      <c r="B600" t="str">
        <f>VLOOKUP(A600,BossBattleTable!$A:$C,MATCH(BossBattleTable!$C$1,BossBattleTable!$A$1:$C$1,0),0)</f>
        <v>DptLizard</v>
      </c>
      <c r="C600">
        <f t="shared" ca="1" si="207"/>
        <v>29</v>
      </c>
      <c r="D600">
        <f t="shared" si="204"/>
        <v>20</v>
      </c>
      <c r="E600">
        <f t="shared" ca="1" si="205"/>
        <v>29</v>
      </c>
      <c r="F600" t="str">
        <f t="shared" ca="1" si="222"/>
        <v>it</v>
      </c>
      <c r="G600" t="s">
        <v>412</v>
      </c>
      <c r="H600" t="s">
        <v>416</v>
      </c>
      <c r="I600">
        <v>1</v>
      </c>
      <c r="J600" t="str">
        <f t="shared" si="223"/>
        <v/>
      </c>
      <c r="K600" t="str">
        <f t="shared" ca="1" si="224"/>
        <v>it</v>
      </c>
      <c r="L600" t="s">
        <v>412</v>
      </c>
      <c r="M600" t="s">
        <v>417</v>
      </c>
      <c r="N600">
        <v>1</v>
      </c>
      <c r="O600">
        <v>676</v>
      </c>
      <c r="P600">
        <f t="shared" si="208"/>
        <v>676</v>
      </c>
      <c r="Q600" t="str">
        <f t="shared" ca="1" si="210"/>
        <v>it</v>
      </c>
      <c r="R600" t="str">
        <f t="shared" si="211"/>
        <v>Equip001001</v>
      </c>
      <c r="S600">
        <f t="shared" si="212"/>
        <v>1</v>
      </c>
      <c r="T600" t="str">
        <f t="shared" ca="1" si="213"/>
        <v>it</v>
      </c>
      <c r="U600" t="str">
        <f t="shared" si="214"/>
        <v>Equip002001</v>
      </c>
      <c r="V600">
        <f t="shared" si="215"/>
        <v>1</v>
      </c>
      <c r="W60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0" t="str">
        <f t="shared" ca="1" si="209"/>
        <v>{"num":20,"diff":29,"tp1":"it","vl1":"Equip001001","cn1":1,"tp2":"it","vl2":"Equip002001","cn2":1,"key":676}</v>
      </c>
      <c r="Y600">
        <f t="shared" ca="1" si="217"/>
        <v>108</v>
      </c>
      <c r="Z600">
        <f t="shared" ca="1" si="218"/>
        <v>17027</v>
      </c>
      <c r="AA600">
        <f t="shared" ca="1" si="219"/>
        <v>1</v>
      </c>
      <c r="AB60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</v>
      </c>
      <c r="AC600">
        <f t="shared" ca="1" si="221"/>
        <v>0</v>
      </c>
    </row>
    <row r="601" spans="1:29">
      <c r="A601">
        <f t="shared" si="206"/>
        <v>20</v>
      </c>
      <c r="B601" t="str">
        <f>VLOOKUP(A601,BossBattleTable!$A:$C,MATCH(BossBattleTable!$C$1,BossBattleTable!$A$1:$C$1,0),0)</f>
        <v>DptLizard</v>
      </c>
      <c r="C601">
        <f t="shared" ca="1" si="207"/>
        <v>30</v>
      </c>
      <c r="D601">
        <f t="shared" si="204"/>
        <v>20</v>
      </c>
      <c r="E601">
        <f t="shared" ca="1" si="205"/>
        <v>30</v>
      </c>
      <c r="F601" t="str">
        <f t="shared" ca="1" si="222"/>
        <v>cu</v>
      </c>
      <c r="G601" t="s">
        <v>402</v>
      </c>
      <c r="H601" t="s">
        <v>191</v>
      </c>
      <c r="I601">
        <v>30</v>
      </c>
      <c r="J601" t="str">
        <f t="shared" si="223"/>
        <v>에너지너무많음</v>
      </c>
      <c r="K601" t="str">
        <f t="shared" ca="1" si="224"/>
        <v>cu</v>
      </c>
      <c r="L601" t="s">
        <v>402</v>
      </c>
      <c r="M601" t="s">
        <v>375</v>
      </c>
      <c r="N601">
        <v>5000</v>
      </c>
      <c r="O601">
        <v>829</v>
      </c>
      <c r="P601">
        <f t="shared" si="208"/>
        <v>829</v>
      </c>
      <c r="Q601" t="str">
        <f t="shared" ca="1" si="210"/>
        <v>cu</v>
      </c>
      <c r="R601" t="str">
        <f t="shared" si="211"/>
        <v>EN</v>
      </c>
      <c r="S601">
        <f t="shared" si="212"/>
        <v>30</v>
      </c>
      <c r="T601" t="str">
        <f t="shared" ca="1" si="213"/>
        <v>cu</v>
      </c>
      <c r="U601" t="str">
        <f t="shared" si="214"/>
        <v>GO</v>
      </c>
      <c r="V601">
        <f t="shared" si="215"/>
        <v>5000</v>
      </c>
      <c r="W60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1" t="str">
        <f t="shared" ca="1" si="209"/>
        <v>{"num":20,"diff":30,"tp1":"cu","vl1":"EN","cn1":30,"tp2":"cu","vl2":"GO","cn2":5000,"key":829}</v>
      </c>
      <c r="Y601">
        <f t="shared" ca="1" si="217"/>
        <v>94</v>
      </c>
      <c r="Z601">
        <f t="shared" ca="1" si="218"/>
        <v>17122</v>
      </c>
      <c r="AA601">
        <f t="shared" ca="1" si="219"/>
        <v>1</v>
      </c>
      <c r="AB60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</v>
      </c>
      <c r="AC601">
        <f t="shared" ca="1" si="221"/>
        <v>0</v>
      </c>
    </row>
    <row r="602" spans="1:29">
      <c r="A602">
        <f t="shared" si="206"/>
        <v>21</v>
      </c>
      <c r="B602" t="str">
        <f>VLOOKUP(A602,BossBattleTable!$A:$C,MATCH(BossBattleTable!$C$1,BossBattleTable!$A$1:$C$1,0),0)</f>
        <v>DevilAnimated</v>
      </c>
      <c r="C602">
        <f t="shared" ca="1" si="207"/>
        <v>1</v>
      </c>
      <c r="D602">
        <f t="shared" si="204"/>
        <v>21</v>
      </c>
      <c r="E602">
        <f t="shared" ca="1" si="205"/>
        <v>1</v>
      </c>
      <c r="F602" t="str">
        <f t="shared" ca="1" si="222"/>
        <v>it</v>
      </c>
      <c r="G602" t="s">
        <v>412</v>
      </c>
      <c r="H602" t="s">
        <v>415</v>
      </c>
      <c r="I602">
        <v>1</v>
      </c>
      <c r="J602" t="str">
        <f t="shared" si="223"/>
        <v/>
      </c>
      <c r="K602" t="str">
        <f t="shared" ca="1" si="224"/>
        <v/>
      </c>
      <c r="O602">
        <v>697</v>
      </c>
      <c r="P602">
        <f t="shared" si="208"/>
        <v>697</v>
      </c>
      <c r="Q602" t="str">
        <f t="shared" ca="1" si="210"/>
        <v>it</v>
      </c>
      <c r="R602" t="str">
        <f t="shared" si="211"/>
        <v>Equip000001</v>
      </c>
      <c r="S602">
        <f t="shared" si="212"/>
        <v>1</v>
      </c>
      <c r="T602" t="str">
        <f t="shared" ca="1" si="213"/>
        <v/>
      </c>
      <c r="U602" t="str">
        <f t="shared" si="214"/>
        <v/>
      </c>
      <c r="V602" t="str">
        <f t="shared" si="215"/>
        <v/>
      </c>
      <c r="W60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2" t="str">
        <f t="shared" ca="1" si="209"/>
        <v>{"num":21,"diff":1,"tp1":"it","vl1":"Equip000001","cn1":1,"key":697}</v>
      </c>
      <c r="Y602">
        <f t="shared" ca="1" si="217"/>
        <v>68</v>
      </c>
      <c r="Z602">
        <f t="shared" ca="1" si="218"/>
        <v>17191</v>
      </c>
      <c r="AA602">
        <f t="shared" ca="1" si="219"/>
        <v>1</v>
      </c>
      <c r="AB60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</v>
      </c>
      <c r="AC602">
        <f t="shared" ca="1" si="221"/>
        <v>0</v>
      </c>
    </row>
    <row r="603" spans="1:29">
      <c r="A603">
        <f t="shared" si="206"/>
        <v>21</v>
      </c>
      <c r="B603" t="str">
        <f>VLOOKUP(A603,BossBattleTable!$A:$C,MATCH(BossBattleTable!$C$1,BossBattleTable!$A$1:$C$1,0),0)</f>
        <v>DevilAnimated</v>
      </c>
      <c r="C603">
        <f t="shared" ca="1" si="207"/>
        <v>2</v>
      </c>
      <c r="D603">
        <f t="shared" si="204"/>
        <v>21</v>
      </c>
      <c r="E603">
        <f t="shared" ca="1" si="205"/>
        <v>2</v>
      </c>
      <c r="F603" t="str">
        <f t="shared" ca="1" si="222"/>
        <v>cu</v>
      </c>
      <c r="G603" t="s">
        <v>402</v>
      </c>
      <c r="H603" t="s">
        <v>108</v>
      </c>
      <c r="I603">
        <v>5</v>
      </c>
      <c r="J603" t="str">
        <f t="shared" si="223"/>
        <v/>
      </c>
      <c r="K603" t="str">
        <f t="shared" ca="1" si="224"/>
        <v/>
      </c>
      <c r="O603">
        <v>803</v>
      </c>
      <c r="P603">
        <f t="shared" si="208"/>
        <v>803</v>
      </c>
      <c r="Q603" t="str">
        <f t="shared" ca="1" si="210"/>
        <v>cu</v>
      </c>
      <c r="R603" t="str">
        <f t="shared" si="211"/>
        <v>DI</v>
      </c>
      <c r="S603">
        <f t="shared" si="212"/>
        <v>5</v>
      </c>
      <c r="T603" t="str">
        <f t="shared" ca="1" si="213"/>
        <v/>
      </c>
      <c r="U603" t="str">
        <f t="shared" si="214"/>
        <v/>
      </c>
      <c r="V603" t="str">
        <f t="shared" si="215"/>
        <v/>
      </c>
      <c r="W60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3" t="str">
        <f t="shared" ca="1" si="209"/>
        <v>{"num":21,"diff":2,"tp1":"cu","vl1":"DI","cn1":5,"key":803}</v>
      </c>
      <c r="Y603">
        <f t="shared" ca="1" si="217"/>
        <v>59</v>
      </c>
      <c r="Z603">
        <f t="shared" ca="1" si="218"/>
        <v>17251</v>
      </c>
      <c r="AA603">
        <f t="shared" ca="1" si="219"/>
        <v>1</v>
      </c>
      <c r="AB60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</v>
      </c>
      <c r="AC603">
        <f t="shared" ca="1" si="221"/>
        <v>0</v>
      </c>
    </row>
    <row r="604" spans="1:29">
      <c r="A604">
        <f t="shared" si="206"/>
        <v>21</v>
      </c>
      <c r="B604" t="str">
        <f>VLOOKUP(A604,BossBattleTable!$A:$C,MATCH(BossBattleTable!$C$1,BossBattleTable!$A$1:$C$1,0),0)</f>
        <v>DevilAnimated</v>
      </c>
      <c r="C604">
        <f t="shared" ca="1" si="207"/>
        <v>3</v>
      </c>
      <c r="D604">
        <f t="shared" si="204"/>
        <v>21</v>
      </c>
      <c r="E604">
        <f t="shared" ca="1" si="205"/>
        <v>3</v>
      </c>
      <c r="F604" t="str">
        <f t="shared" ca="1" si="222"/>
        <v>it</v>
      </c>
      <c r="G604" t="s">
        <v>412</v>
      </c>
      <c r="H604" t="s">
        <v>416</v>
      </c>
      <c r="I604">
        <v>1</v>
      </c>
      <c r="J604" t="str">
        <f t="shared" si="223"/>
        <v/>
      </c>
      <c r="K604" t="str">
        <f t="shared" ca="1" si="224"/>
        <v>it</v>
      </c>
      <c r="L604" t="s">
        <v>412</v>
      </c>
      <c r="M604" t="s">
        <v>417</v>
      </c>
      <c r="N604">
        <v>1</v>
      </c>
      <c r="O604">
        <v>735</v>
      </c>
      <c r="P604">
        <f t="shared" si="208"/>
        <v>735</v>
      </c>
      <c r="Q604" t="str">
        <f t="shared" ca="1" si="210"/>
        <v>it</v>
      </c>
      <c r="R604" t="str">
        <f t="shared" si="211"/>
        <v>Equip001001</v>
      </c>
      <c r="S604">
        <f t="shared" si="212"/>
        <v>1</v>
      </c>
      <c r="T604" t="str">
        <f t="shared" ca="1" si="213"/>
        <v>it</v>
      </c>
      <c r="U604" t="str">
        <f t="shared" si="214"/>
        <v>Equip002001</v>
      </c>
      <c r="V604">
        <f t="shared" si="215"/>
        <v>1</v>
      </c>
      <c r="W60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4" t="str">
        <f t="shared" ca="1" si="209"/>
        <v>{"num":21,"diff":3,"tp1":"it","vl1":"Equip001001","cn1":1,"tp2":"it","vl2":"Equip002001","cn2":1,"key":735}</v>
      </c>
      <c r="Y604">
        <f t="shared" ca="1" si="217"/>
        <v>107</v>
      </c>
      <c r="Z604">
        <f t="shared" ca="1" si="218"/>
        <v>17359</v>
      </c>
      <c r="AA604">
        <f t="shared" ca="1" si="219"/>
        <v>1</v>
      </c>
      <c r="AB60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</v>
      </c>
      <c r="AC604">
        <f t="shared" ca="1" si="221"/>
        <v>0</v>
      </c>
    </row>
    <row r="605" spans="1:29">
      <c r="A605">
        <f t="shared" si="206"/>
        <v>21</v>
      </c>
      <c r="B605" t="str">
        <f>VLOOKUP(A605,BossBattleTable!$A:$C,MATCH(BossBattleTable!$C$1,BossBattleTable!$A$1:$C$1,0),0)</f>
        <v>DevilAnimated</v>
      </c>
      <c r="C605">
        <f t="shared" ca="1" si="207"/>
        <v>4</v>
      </c>
      <c r="D605">
        <f t="shared" si="204"/>
        <v>21</v>
      </c>
      <c r="E605">
        <f t="shared" ca="1" si="205"/>
        <v>4</v>
      </c>
      <c r="F605" t="str">
        <f t="shared" ca="1" si="222"/>
        <v>cu</v>
      </c>
      <c r="G605" t="s">
        <v>402</v>
      </c>
      <c r="H605" t="s">
        <v>191</v>
      </c>
      <c r="I605">
        <v>30</v>
      </c>
      <c r="J605" t="str">
        <f t="shared" si="223"/>
        <v>에너지너무많음</v>
      </c>
      <c r="K605" t="str">
        <f t="shared" ca="1" si="224"/>
        <v>cu</v>
      </c>
      <c r="L605" t="s">
        <v>402</v>
      </c>
      <c r="M605" t="s">
        <v>375</v>
      </c>
      <c r="N605">
        <v>5000</v>
      </c>
      <c r="O605">
        <v>575</v>
      </c>
      <c r="P605">
        <f t="shared" si="208"/>
        <v>575</v>
      </c>
      <c r="Q605" t="str">
        <f t="shared" ca="1" si="210"/>
        <v>cu</v>
      </c>
      <c r="R605" t="str">
        <f t="shared" si="211"/>
        <v>EN</v>
      </c>
      <c r="S605">
        <f t="shared" si="212"/>
        <v>30</v>
      </c>
      <c r="T605" t="str">
        <f t="shared" ca="1" si="213"/>
        <v>cu</v>
      </c>
      <c r="U605" t="str">
        <f t="shared" si="214"/>
        <v>GO</v>
      </c>
      <c r="V605">
        <f t="shared" si="215"/>
        <v>5000</v>
      </c>
      <c r="W60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5" t="str">
        <f t="shared" ca="1" si="209"/>
        <v>{"num":21,"diff":4,"tp1":"cu","vl1":"EN","cn1":30,"tp2":"cu","vl2":"GO","cn2":5000,"key":575}</v>
      </c>
      <c r="Y605">
        <f t="shared" ca="1" si="217"/>
        <v>93</v>
      </c>
      <c r="Z605">
        <f t="shared" ca="1" si="218"/>
        <v>17453</v>
      </c>
      <c r="AA605">
        <f t="shared" ca="1" si="219"/>
        <v>1</v>
      </c>
      <c r="AB60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</v>
      </c>
      <c r="AC605">
        <f t="shared" ca="1" si="221"/>
        <v>0</v>
      </c>
    </row>
    <row r="606" spans="1:29">
      <c r="A606">
        <f t="shared" si="206"/>
        <v>21</v>
      </c>
      <c r="B606" t="str">
        <f>VLOOKUP(A606,BossBattleTable!$A:$C,MATCH(BossBattleTable!$C$1,BossBattleTable!$A$1:$C$1,0),0)</f>
        <v>DevilAnimated</v>
      </c>
      <c r="C606">
        <f t="shared" ca="1" si="207"/>
        <v>5</v>
      </c>
      <c r="D606">
        <f t="shared" si="204"/>
        <v>21</v>
      </c>
      <c r="E606">
        <f t="shared" ca="1" si="205"/>
        <v>5</v>
      </c>
      <c r="F606" t="str">
        <f t="shared" ca="1" si="222"/>
        <v>it</v>
      </c>
      <c r="G606" t="s">
        <v>412</v>
      </c>
      <c r="H606" t="s">
        <v>415</v>
      </c>
      <c r="I606">
        <v>1</v>
      </c>
      <c r="J606" t="str">
        <f t="shared" si="223"/>
        <v/>
      </c>
      <c r="K606" t="str">
        <f t="shared" ca="1" si="224"/>
        <v/>
      </c>
      <c r="O606">
        <v>699</v>
      </c>
      <c r="P606">
        <f t="shared" si="208"/>
        <v>699</v>
      </c>
      <c r="Q606" t="str">
        <f t="shared" ca="1" si="210"/>
        <v>it</v>
      </c>
      <c r="R606" t="str">
        <f t="shared" si="211"/>
        <v>Equip000001</v>
      </c>
      <c r="S606">
        <f t="shared" si="212"/>
        <v>1</v>
      </c>
      <c r="T606" t="str">
        <f t="shared" ca="1" si="213"/>
        <v/>
      </c>
      <c r="U606" t="str">
        <f t="shared" si="214"/>
        <v/>
      </c>
      <c r="V606" t="str">
        <f t="shared" si="215"/>
        <v/>
      </c>
      <c r="W60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6" t="str">
        <f t="shared" ca="1" si="209"/>
        <v>{"num":21,"diff":5,"tp1":"it","vl1":"Equip000001","cn1":1,"key":699}</v>
      </c>
      <c r="Y606">
        <f t="shared" ca="1" si="217"/>
        <v>68</v>
      </c>
      <c r="Z606">
        <f t="shared" ca="1" si="218"/>
        <v>17522</v>
      </c>
      <c r="AA606">
        <f t="shared" ca="1" si="219"/>
        <v>1</v>
      </c>
      <c r="AB60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</v>
      </c>
      <c r="AC606">
        <f t="shared" ca="1" si="221"/>
        <v>0</v>
      </c>
    </row>
    <row r="607" spans="1:29">
      <c r="A607">
        <f t="shared" si="206"/>
        <v>21</v>
      </c>
      <c r="B607" t="str">
        <f>VLOOKUP(A607,BossBattleTable!$A:$C,MATCH(BossBattleTable!$C$1,BossBattleTable!$A$1:$C$1,0),0)</f>
        <v>DevilAnimated</v>
      </c>
      <c r="C607">
        <f t="shared" ca="1" si="207"/>
        <v>6</v>
      </c>
      <c r="D607">
        <f t="shared" si="204"/>
        <v>21</v>
      </c>
      <c r="E607">
        <f t="shared" ca="1" si="205"/>
        <v>6</v>
      </c>
      <c r="F607" t="str">
        <f t="shared" ca="1" si="222"/>
        <v>cu</v>
      </c>
      <c r="G607" t="s">
        <v>402</v>
      </c>
      <c r="H607" t="s">
        <v>108</v>
      </c>
      <c r="I607">
        <v>5</v>
      </c>
      <c r="J607" t="str">
        <f t="shared" si="223"/>
        <v/>
      </c>
      <c r="K607" t="str">
        <f t="shared" ca="1" si="224"/>
        <v/>
      </c>
      <c r="O607">
        <v>903</v>
      </c>
      <c r="P607">
        <f t="shared" si="208"/>
        <v>903</v>
      </c>
      <c r="Q607" t="str">
        <f t="shared" ca="1" si="210"/>
        <v>cu</v>
      </c>
      <c r="R607" t="str">
        <f t="shared" si="211"/>
        <v>DI</v>
      </c>
      <c r="S607">
        <f t="shared" si="212"/>
        <v>5</v>
      </c>
      <c r="T607" t="str">
        <f t="shared" ca="1" si="213"/>
        <v/>
      </c>
      <c r="U607" t="str">
        <f t="shared" si="214"/>
        <v/>
      </c>
      <c r="V607" t="str">
        <f t="shared" si="215"/>
        <v/>
      </c>
      <c r="W60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7" t="str">
        <f t="shared" ca="1" si="209"/>
        <v>{"num":21,"diff":6,"tp1":"cu","vl1":"DI","cn1":5,"key":903}</v>
      </c>
      <c r="Y607">
        <f t="shared" ca="1" si="217"/>
        <v>59</v>
      </c>
      <c r="Z607">
        <f t="shared" ca="1" si="218"/>
        <v>17582</v>
      </c>
      <c r="AA607">
        <f t="shared" ca="1" si="219"/>
        <v>1</v>
      </c>
      <c r="AB60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</v>
      </c>
      <c r="AC607">
        <f t="shared" ca="1" si="221"/>
        <v>0</v>
      </c>
    </row>
    <row r="608" spans="1:29">
      <c r="A608">
        <f t="shared" si="206"/>
        <v>21</v>
      </c>
      <c r="B608" t="str">
        <f>VLOOKUP(A608,BossBattleTable!$A:$C,MATCH(BossBattleTable!$C$1,BossBattleTable!$A$1:$C$1,0),0)</f>
        <v>DevilAnimated</v>
      </c>
      <c r="C608">
        <f t="shared" ca="1" si="207"/>
        <v>7</v>
      </c>
      <c r="D608">
        <f t="shared" ref="D608:D671" si="225">A608</f>
        <v>21</v>
      </c>
      <c r="E608">
        <f t="shared" ref="E608:E671" ca="1" si="226">C608</f>
        <v>7</v>
      </c>
      <c r="F608" t="str">
        <f t="shared" ca="1" si="222"/>
        <v>it</v>
      </c>
      <c r="G608" t="s">
        <v>412</v>
      </c>
      <c r="H608" t="s">
        <v>416</v>
      </c>
      <c r="I608">
        <v>1</v>
      </c>
      <c r="J608" t="str">
        <f t="shared" si="223"/>
        <v/>
      </c>
      <c r="K608" t="str">
        <f t="shared" ca="1" si="224"/>
        <v>it</v>
      </c>
      <c r="L608" t="s">
        <v>412</v>
      </c>
      <c r="M608" t="s">
        <v>417</v>
      </c>
      <c r="N608">
        <v>1</v>
      </c>
      <c r="O608">
        <v>195</v>
      </c>
      <c r="P608">
        <f t="shared" si="208"/>
        <v>195</v>
      </c>
      <c r="Q608" t="str">
        <f t="shared" ca="1" si="210"/>
        <v>it</v>
      </c>
      <c r="R608" t="str">
        <f t="shared" si="211"/>
        <v>Equip001001</v>
      </c>
      <c r="S608">
        <f t="shared" si="212"/>
        <v>1</v>
      </c>
      <c r="T608" t="str">
        <f t="shared" ca="1" si="213"/>
        <v>it</v>
      </c>
      <c r="U608" t="str">
        <f t="shared" si="214"/>
        <v>Equip002001</v>
      </c>
      <c r="V608">
        <f t="shared" si="215"/>
        <v>1</v>
      </c>
      <c r="W60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8" t="str">
        <f t="shared" ca="1" si="209"/>
        <v>{"num":21,"diff":7,"tp1":"it","vl1":"Equip001001","cn1":1,"tp2":"it","vl2":"Equip002001","cn2":1,"key":195}</v>
      </c>
      <c r="Y608">
        <f t="shared" ca="1" si="217"/>
        <v>107</v>
      </c>
      <c r="Z608">
        <f t="shared" ca="1" si="218"/>
        <v>17690</v>
      </c>
      <c r="AA608">
        <f t="shared" ca="1" si="219"/>
        <v>1</v>
      </c>
      <c r="AB60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</v>
      </c>
      <c r="AC608">
        <f t="shared" ca="1" si="221"/>
        <v>0</v>
      </c>
    </row>
    <row r="609" spans="1:29">
      <c r="A609">
        <f t="shared" ref="A609:A672" si="227">A579+1</f>
        <v>21</v>
      </c>
      <c r="B609" t="str">
        <f>VLOOKUP(A609,BossBattleTable!$A:$C,MATCH(BossBattleTable!$C$1,BossBattleTable!$A$1:$C$1,0),0)</f>
        <v>DevilAnimated</v>
      </c>
      <c r="C609">
        <f t="shared" ca="1" si="207"/>
        <v>8</v>
      </c>
      <c r="D609">
        <f t="shared" si="225"/>
        <v>21</v>
      </c>
      <c r="E609">
        <f t="shared" ca="1" si="226"/>
        <v>8</v>
      </c>
      <c r="F609" t="str">
        <f t="shared" ca="1" si="222"/>
        <v>cu</v>
      </c>
      <c r="G609" t="s">
        <v>402</v>
      </c>
      <c r="H609" t="s">
        <v>191</v>
      </c>
      <c r="I609">
        <v>30</v>
      </c>
      <c r="J609" t="str">
        <f t="shared" si="223"/>
        <v>에너지너무많음</v>
      </c>
      <c r="K609" t="str">
        <f t="shared" ca="1" si="224"/>
        <v>cu</v>
      </c>
      <c r="L609" t="s">
        <v>402</v>
      </c>
      <c r="M609" t="s">
        <v>375</v>
      </c>
      <c r="N609">
        <v>5000</v>
      </c>
      <c r="O609">
        <v>658</v>
      </c>
      <c r="P609">
        <f t="shared" si="208"/>
        <v>658</v>
      </c>
      <c r="Q609" t="str">
        <f t="shared" ca="1" si="210"/>
        <v>cu</v>
      </c>
      <c r="R609" t="str">
        <f t="shared" si="211"/>
        <v>EN</v>
      </c>
      <c r="S609">
        <f t="shared" si="212"/>
        <v>30</v>
      </c>
      <c r="T609" t="str">
        <f t="shared" ca="1" si="213"/>
        <v>cu</v>
      </c>
      <c r="U609" t="str">
        <f t="shared" si="214"/>
        <v>GO</v>
      </c>
      <c r="V609">
        <f t="shared" si="215"/>
        <v>5000</v>
      </c>
      <c r="W60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9" t="str">
        <f t="shared" ca="1" si="209"/>
        <v>{"num":21,"diff":8,"tp1":"cu","vl1":"EN","cn1":30,"tp2":"cu","vl2":"GO","cn2":5000,"key":658}</v>
      </c>
      <c r="Y609">
        <f t="shared" ca="1" si="217"/>
        <v>93</v>
      </c>
      <c r="Z609">
        <f t="shared" ca="1" si="218"/>
        <v>17784</v>
      </c>
      <c r="AA609">
        <f t="shared" ca="1" si="219"/>
        <v>1</v>
      </c>
      <c r="AB60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</v>
      </c>
      <c r="AC609">
        <f t="shared" ca="1" si="221"/>
        <v>0</v>
      </c>
    </row>
    <row r="610" spans="1:29">
      <c r="A610">
        <f t="shared" si="227"/>
        <v>21</v>
      </c>
      <c r="B610" t="str">
        <f>VLOOKUP(A610,BossBattleTable!$A:$C,MATCH(BossBattleTable!$C$1,BossBattleTable!$A$1:$C$1,0),0)</f>
        <v>DevilAnimated</v>
      </c>
      <c r="C610">
        <f t="shared" ca="1" si="207"/>
        <v>9</v>
      </c>
      <c r="D610">
        <f t="shared" si="225"/>
        <v>21</v>
      </c>
      <c r="E610">
        <f t="shared" ca="1" si="226"/>
        <v>9</v>
      </c>
      <c r="F610" t="str">
        <f t="shared" ca="1" si="222"/>
        <v>it</v>
      </c>
      <c r="G610" t="s">
        <v>412</v>
      </c>
      <c r="H610" t="s">
        <v>415</v>
      </c>
      <c r="I610">
        <v>1</v>
      </c>
      <c r="J610" t="str">
        <f t="shared" si="223"/>
        <v/>
      </c>
      <c r="K610" t="str">
        <f t="shared" ca="1" si="224"/>
        <v/>
      </c>
      <c r="O610">
        <v>869</v>
      </c>
      <c r="P610">
        <f t="shared" si="208"/>
        <v>869</v>
      </c>
      <c r="Q610" t="str">
        <f t="shared" ca="1" si="210"/>
        <v>it</v>
      </c>
      <c r="R610" t="str">
        <f t="shared" si="211"/>
        <v>Equip000001</v>
      </c>
      <c r="S610">
        <f t="shared" si="212"/>
        <v>1</v>
      </c>
      <c r="T610" t="str">
        <f t="shared" ca="1" si="213"/>
        <v/>
      </c>
      <c r="U610" t="str">
        <f t="shared" si="214"/>
        <v/>
      </c>
      <c r="V610" t="str">
        <f t="shared" si="215"/>
        <v/>
      </c>
      <c r="W61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0" t="str">
        <f t="shared" ca="1" si="209"/>
        <v>{"num":21,"diff":9,"tp1":"it","vl1":"Equip000001","cn1":1,"key":869}</v>
      </c>
      <c r="Y610">
        <f t="shared" ca="1" si="217"/>
        <v>68</v>
      </c>
      <c r="Z610">
        <f t="shared" ca="1" si="218"/>
        <v>17853</v>
      </c>
      <c r="AA610">
        <f t="shared" ca="1" si="219"/>
        <v>1</v>
      </c>
      <c r="AB61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</v>
      </c>
      <c r="AC610">
        <f t="shared" ca="1" si="221"/>
        <v>0</v>
      </c>
    </row>
    <row r="611" spans="1:29">
      <c r="A611">
        <f t="shared" si="227"/>
        <v>21</v>
      </c>
      <c r="B611" t="str">
        <f>VLOOKUP(A611,BossBattleTable!$A:$C,MATCH(BossBattleTable!$C$1,BossBattleTable!$A$1:$C$1,0),0)</f>
        <v>DevilAnimated</v>
      </c>
      <c r="C611">
        <f t="shared" ca="1" si="207"/>
        <v>10</v>
      </c>
      <c r="D611">
        <f t="shared" si="225"/>
        <v>21</v>
      </c>
      <c r="E611">
        <f t="shared" ca="1" si="226"/>
        <v>10</v>
      </c>
      <c r="F611" t="str">
        <f t="shared" ca="1" si="222"/>
        <v>cu</v>
      </c>
      <c r="G611" t="s">
        <v>402</v>
      </c>
      <c r="H611" t="s">
        <v>108</v>
      </c>
      <c r="I611">
        <v>5</v>
      </c>
      <c r="J611" t="str">
        <f t="shared" si="223"/>
        <v/>
      </c>
      <c r="K611" t="str">
        <f t="shared" ca="1" si="224"/>
        <v/>
      </c>
      <c r="O611">
        <v>308</v>
      </c>
      <c r="P611">
        <f t="shared" si="208"/>
        <v>308</v>
      </c>
      <c r="Q611" t="str">
        <f t="shared" ca="1" si="210"/>
        <v>cu</v>
      </c>
      <c r="R611" t="str">
        <f t="shared" si="211"/>
        <v>DI</v>
      </c>
      <c r="S611">
        <f t="shared" si="212"/>
        <v>5</v>
      </c>
      <c r="T611" t="str">
        <f t="shared" ca="1" si="213"/>
        <v/>
      </c>
      <c r="U611" t="str">
        <f t="shared" si="214"/>
        <v/>
      </c>
      <c r="V611" t="str">
        <f t="shared" si="215"/>
        <v/>
      </c>
      <c r="W61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1" t="str">
        <f t="shared" ca="1" si="209"/>
        <v>{"num":21,"diff":10,"tp1":"cu","vl1":"DI","cn1":5,"key":308}</v>
      </c>
      <c r="Y611">
        <f t="shared" ca="1" si="217"/>
        <v>60</v>
      </c>
      <c r="Z611">
        <f t="shared" ca="1" si="218"/>
        <v>17914</v>
      </c>
      <c r="AA611">
        <f t="shared" ca="1" si="219"/>
        <v>1</v>
      </c>
      <c r="AB61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</v>
      </c>
      <c r="AC611">
        <f t="shared" ca="1" si="221"/>
        <v>0</v>
      </c>
    </row>
    <row r="612" spans="1:29">
      <c r="A612">
        <f t="shared" si="227"/>
        <v>21</v>
      </c>
      <c r="B612" t="str">
        <f>VLOOKUP(A612,BossBattleTable!$A:$C,MATCH(BossBattleTable!$C$1,BossBattleTable!$A$1:$C$1,0),0)</f>
        <v>DevilAnimated</v>
      </c>
      <c r="C612">
        <f t="shared" ca="1" si="207"/>
        <v>11</v>
      </c>
      <c r="D612">
        <f t="shared" si="225"/>
        <v>21</v>
      </c>
      <c r="E612">
        <f t="shared" ca="1" si="226"/>
        <v>11</v>
      </c>
      <c r="F612" t="str">
        <f t="shared" ca="1" si="222"/>
        <v>it</v>
      </c>
      <c r="G612" t="s">
        <v>412</v>
      </c>
      <c r="H612" t="s">
        <v>416</v>
      </c>
      <c r="I612">
        <v>1</v>
      </c>
      <c r="J612" t="str">
        <f t="shared" si="223"/>
        <v/>
      </c>
      <c r="K612" t="str">
        <f t="shared" ca="1" si="224"/>
        <v>it</v>
      </c>
      <c r="L612" t="s">
        <v>412</v>
      </c>
      <c r="M612" t="s">
        <v>417</v>
      </c>
      <c r="N612">
        <v>1</v>
      </c>
      <c r="O612">
        <v>660</v>
      </c>
      <c r="P612">
        <f t="shared" si="208"/>
        <v>660</v>
      </c>
      <c r="Q612" t="str">
        <f t="shared" ca="1" si="210"/>
        <v>it</v>
      </c>
      <c r="R612" t="str">
        <f t="shared" si="211"/>
        <v>Equip001001</v>
      </c>
      <c r="S612">
        <f t="shared" si="212"/>
        <v>1</v>
      </c>
      <c r="T612" t="str">
        <f t="shared" ca="1" si="213"/>
        <v>it</v>
      </c>
      <c r="U612" t="str">
        <f t="shared" si="214"/>
        <v>Equip002001</v>
      </c>
      <c r="V612">
        <f t="shared" si="215"/>
        <v>1</v>
      </c>
      <c r="W61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2" t="str">
        <f t="shared" ca="1" si="209"/>
        <v>{"num":21,"diff":11,"tp1":"it","vl1":"Equip001001","cn1":1,"tp2":"it","vl2":"Equip002001","cn2":1,"key":660}</v>
      </c>
      <c r="Y612">
        <f t="shared" ca="1" si="217"/>
        <v>108</v>
      </c>
      <c r="Z612">
        <f t="shared" ca="1" si="218"/>
        <v>18023</v>
      </c>
      <c r="AA612">
        <f t="shared" ca="1" si="219"/>
        <v>1</v>
      </c>
      <c r="AB61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</v>
      </c>
      <c r="AC612">
        <f t="shared" ca="1" si="221"/>
        <v>0</v>
      </c>
    </row>
    <row r="613" spans="1:29">
      <c r="A613">
        <f t="shared" si="227"/>
        <v>21</v>
      </c>
      <c r="B613" t="str">
        <f>VLOOKUP(A613,BossBattleTable!$A:$C,MATCH(BossBattleTable!$C$1,BossBattleTable!$A$1:$C$1,0),0)</f>
        <v>DevilAnimated</v>
      </c>
      <c r="C613">
        <f t="shared" ca="1" si="207"/>
        <v>12</v>
      </c>
      <c r="D613">
        <f t="shared" si="225"/>
        <v>21</v>
      </c>
      <c r="E613">
        <f t="shared" ca="1" si="226"/>
        <v>12</v>
      </c>
      <c r="F613" t="str">
        <f t="shared" ca="1" si="222"/>
        <v>cu</v>
      </c>
      <c r="G613" t="s">
        <v>402</v>
      </c>
      <c r="H613" t="s">
        <v>191</v>
      </c>
      <c r="I613">
        <v>30</v>
      </c>
      <c r="J613" t="str">
        <f t="shared" si="223"/>
        <v>에너지너무많음</v>
      </c>
      <c r="K613" t="str">
        <f t="shared" ca="1" si="224"/>
        <v>cu</v>
      </c>
      <c r="L613" t="s">
        <v>402</v>
      </c>
      <c r="M613" t="s">
        <v>375</v>
      </c>
      <c r="N613">
        <v>5000</v>
      </c>
      <c r="O613">
        <v>561</v>
      </c>
      <c r="P613">
        <f t="shared" si="208"/>
        <v>561</v>
      </c>
      <c r="Q613" t="str">
        <f t="shared" ca="1" si="210"/>
        <v>cu</v>
      </c>
      <c r="R613" t="str">
        <f t="shared" si="211"/>
        <v>EN</v>
      </c>
      <c r="S613">
        <f t="shared" si="212"/>
        <v>30</v>
      </c>
      <c r="T613" t="str">
        <f t="shared" ca="1" si="213"/>
        <v>cu</v>
      </c>
      <c r="U613" t="str">
        <f t="shared" si="214"/>
        <v>GO</v>
      </c>
      <c r="V613">
        <f t="shared" si="215"/>
        <v>5000</v>
      </c>
      <c r="W61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3" t="str">
        <f t="shared" ca="1" si="209"/>
        <v>{"num":21,"diff":12,"tp1":"cu","vl1":"EN","cn1":30,"tp2":"cu","vl2":"GO","cn2":5000,"key":561}</v>
      </c>
      <c r="Y613">
        <f t="shared" ca="1" si="217"/>
        <v>94</v>
      </c>
      <c r="Z613">
        <f t="shared" ca="1" si="218"/>
        <v>18118</v>
      </c>
      <c r="AA613">
        <f t="shared" ca="1" si="219"/>
        <v>1</v>
      </c>
      <c r="AB61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</v>
      </c>
      <c r="AC613">
        <f t="shared" ca="1" si="221"/>
        <v>0</v>
      </c>
    </row>
    <row r="614" spans="1:29">
      <c r="A614">
        <f t="shared" si="227"/>
        <v>21</v>
      </c>
      <c r="B614" t="str">
        <f>VLOOKUP(A614,BossBattleTable!$A:$C,MATCH(BossBattleTable!$C$1,BossBattleTable!$A$1:$C$1,0),0)</f>
        <v>DevilAnimated</v>
      </c>
      <c r="C614">
        <f t="shared" ca="1" si="207"/>
        <v>13</v>
      </c>
      <c r="D614">
        <f t="shared" si="225"/>
        <v>21</v>
      </c>
      <c r="E614">
        <f t="shared" ca="1" si="226"/>
        <v>13</v>
      </c>
      <c r="F614" t="str">
        <f t="shared" ca="1" si="222"/>
        <v>it</v>
      </c>
      <c r="G614" t="s">
        <v>412</v>
      </c>
      <c r="H614" t="s">
        <v>415</v>
      </c>
      <c r="I614">
        <v>1</v>
      </c>
      <c r="J614" t="str">
        <f t="shared" si="223"/>
        <v/>
      </c>
      <c r="K614" t="str">
        <f t="shared" ca="1" si="224"/>
        <v/>
      </c>
      <c r="O614">
        <v>368</v>
      </c>
      <c r="P614">
        <f t="shared" si="208"/>
        <v>368</v>
      </c>
      <c r="Q614" t="str">
        <f t="shared" ca="1" si="210"/>
        <v>it</v>
      </c>
      <c r="R614" t="str">
        <f t="shared" si="211"/>
        <v>Equip000001</v>
      </c>
      <c r="S614">
        <f t="shared" si="212"/>
        <v>1</v>
      </c>
      <c r="T614" t="str">
        <f t="shared" ca="1" si="213"/>
        <v/>
      </c>
      <c r="U614" t="str">
        <f t="shared" si="214"/>
        <v/>
      </c>
      <c r="V614" t="str">
        <f t="shared" si="215"/>
        <v/>
      </c>
      <c r="W61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4" t="str">
        <f t="shared" ca="1" si="209"/>
        <v>{"num":21,"diff":13,"tp1":"it","vl1":"Equip000001","cn1":1,"key":368}</v>
      </c>
      <c r="Y614">
        <f t="shared" ca="1" si="217"/>
        <v>69</v>
      </c>
      <c r="Z614">
        <f t="shared" ca="1" si="218"/>
        <v>18188</v>
      </c>
      <c r="AA614">
        <f t="shared" ca="1" si="219"/>
        <v>1</v>
      </c>
      <c r="AB61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</v>
      </c>
      <c r="AC614">
        <f t="shared" ca="1" si="221"/>
        <v>0</v>
      </c>
    </row>
    <row r="615" spans="1:29">
      <c r="A615">
        <f t="shared" si="227"/>
        <v>21</v>
      </c>
      <c r="B615" t="str">
        <f>VLOOKUP(A615,BossBattleTable!$A:$C,MATCH(BossBattleTable!$C$1,BossBattleTable!$A$1:$C$1,0),0)</f>
        <v>DevilAnimated</v>
      </c>
      <c r="C615">
        <f t="shared" ca="1" si="207"/>
        <v>14</v>
      </c>
      <c r="D615">
        <f t="shared" si="225"/>
        <v>21</v>
      </c>
      <c r="E615">
        <f t="shared" ca="1" si="226"/>
        <v>14</v>
      </c>
      <c r="F615" t="str">
        <f t="shared" ca="1" si="222"/>
        <v>cu</v>
      </c>
      <c r="G615" t="s">
        <v>402</v>
      </c>
      <c r="H615" t="s">
        <v>108</v>
      </c>
      <c r="I615">
        <v>5</v>
      </c>
      <c r="J615" t="str">
        <f t="shared" si="223"/>
        <v/>
      </c>
      <c r="K615" t="str">
        <f t="shared" ca="1" si="224"/>
        <v/>
      </c>
      <c r="O615">
        <v>706</v>
      </c>
      <c r="P615">
        <f t="shared" si="208"/>
        <v>706</v>
      </c>
      <c r="Q615" t="str">
        <f t="shared" ca="1" si="210"/>
        <v>cu</v>
      </c>
      <c r="R615" t="str">
        <f t="shared" si="211"/>
        <v>DI</v>
      </c>
      <c r="S615">
        <f t="shared" si="212"/>
        <v>5</v>
      </c>
      <c r="T615" t="str">
        <f t="shared" ca="1" si="213"/>
        <v/>
      </c>
      <c r="U615" t="str">
        <f t="shared" si="214"/>
        <v/>
      </c>
      <c r="V615" t="str">
        <f t="shared" si="215"/>
        <v/>
      </c>
      <c r="W61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5" t="str">
        <f t="shared" ca="1" si="209"/>
        <v>{"num":21,"diff":14,"tp1":"cu","vl1":"DI","cn1":5,"key":706}</v>
      </c>
      <c r="Y615">
        <f t="shared" ca="1" si="217"/>
        <v>60</v>
      </c>
      <c r="Z615">
        <f t="shared" ca="1" si="218"/>
        <v>18249</v>
      </c>
      <c r="AA615">
        <f t="shared" ca="1" si="219"/>
        <v>1</v>
      </c>
      <c r="AB61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</v>
      </c>
      <c r="AC615">
        <f t="shared" ca="1" si="221"/>
        <v>0</v>
      </c>
    </row>
    <row r="616" spans="1:29">
      <c r="A616">
        <f t="shared" si="227"/>
        <v>21</v>
      </c>
      <c r="B616" t="str">
        <f>VLOOKUP(A616,BossBattleTable!$A:$C,MATCH(BossBattleTable!$C$1,BossBattleTable!$A$1:$C$1,0),0)</f>
        <v>DevilAnimated</v>
      </c>
      <c r="C616">
        <f t="shared" ca="1" si="207"/>
        <v>15</v>
      </c>
      <c r="D616">
        <f t="shared" si="225"/>
        <v>21</v>
      </c>
      <c r="E616">
        <f t="shared" ca="1" si="226"/>
        <v>15</v>
      </c>
      <c r="F616" t="str">
        <f t="shared" ca="1" si="222"/>
        <v>it</v>
      </c>
      <c r="G616" t="s">
        <v>412</v>
      </c>
      <c r="H616" t="s">
        <v>416</v>
      </c>
      <c r="I616">
        <v>1</v>
      </c>
      <c r="J616" t="str">
        <f t="shared" si="223"/>
        <v/>
      </c>
      <c r="K616" t="str">
        <f t="shared" ca="1" si="224"/>
        <v>it</v>
      </c>
      <c r="L616" t="s">
        <v>412</v>
      </c>
      <c r="M616" t="s">
        <v>417</v>
      </c>
      <c r="N616">
        <v>1</v>
      </c>
      <c r="O616">
        <v>552</v>
      </c>
      <c r="P616">
        <f t="shared" si="208"/>
        <v>552</v>
      </c>
      <c r="Q616" t="str">
        <f t="shared" ca="1" si="210"/>
        <v>it</v>
      </c>
      <c r="R616" t="str">
        <f t="shared" si="211"/>
        <v>Equip001001</v>
      </c>
      <c r="S616">
        <f t="shared" si="212"/>
        <v>1</v>
      </c>
      <c r="T616" t="str">
        <f t="shared" ca="1" si="213"/>
        <v>it</v>
      </c>
      <c r="U616" t="str">
        <f t="shared" si="214"/>
        <v>Equip002001</v>
      </c>
      <c r="V616">
        <f t="shared" si="215"/>
        <v>1</v>
      </c>
      <c r="W61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6" t="str">
        <f t="shared" ca="1" si="209"/>
        <v>{"num":21,"diff":15,"tp1":"it","vl1":"Equip001001","cn1":1,"tp2":"it","vl2":"Equip002001","cn2":1,"key":552}</v>
      </c>
      <c r="Y616">
        <f t="shared" ca="1" si="217"/>
        <v>108</v>
      </c>
      <c r="Z616">
        <f t="shared" ca="1" si="218"/>
        <v>18358</v>
      </c>
      <c r="AA616">
        <f t="shared" ca="1" si="219"/>
        <v>1</v>
      </c>
      <c r="AB61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</v>
      </c>
      <c r="AC616">
        <f t="shared" ca="1" si="221"/>
        <v>0</v>
      </c>
    </row>
    <row r="617" spans="1:29">
      <c r="A617">
        <f t="shared" si="227"/>
        <v>21</v>
      </c>
      <c r="B617" t="str">
        <f>VLOOKUP(A617,BossBattleTable!$A:$C,MATCH(BossBattleTable!$C$1,BossBattleTable!$A$1:$C$1,0),0)</f>
        <v>DevilAnimated</v>
      </c>
      <c r="C617">
        <f t="shared" ca="1" si="207"/>
        <v>16</v>
      </c>
      <c r="D617">
        <f t="shared" si="225"/>
        <v>21</v>
      </c>
      <c r="E617">
        <f t="shared" ca="1" si="226"/>
        <v>16</v>
      </c>
      <c r="F617" t="str">
        <f t="shared" ca="1" si="222"/>
        <v>cu</v>
      </c>
      <c r="G617" t="s">
        <v>402</v>
      </c>
      <c r="H617" t="s">
        <v>191</v>
      </c>
      <c r="I617">
        <v>30</v>
      </c>
      <c r="J617" t="str">
        <f t="shared" si="223"/>
        <v>에너지너무많음</v>
      </c>
      <c r="K617" t="str">
        <f t="shared" ca="1" si="224"/>
        <v>cu</v>
      </c>
      <c r="L617" t="s">
        <v>402</v>
      </c>
      <c r="M617" t="s">
        <v>375</v>
      </c>
      <c r="N617">
        <v>5000</v>
      </c>
      <c r="O617">
        <v>959</v>
      </c>
      <c r="P617">
        <f t="shared" si="208"/>
        <v>959</v>
      </c>
      <c r="Q617" t="str">
        <f t="shared" ca="1" si="210"/>
        <v>cu</v>
      </c>
      <c r="R617" t="str">
        <f t="shared" si="211"/>
        <v>EN</v>
      </c>
      <c r="S617">
        <f t="shared" si="212"/>
        <v>30</v>
      </c>
      <c r="T617" t="str">
        <f t="shared" ca="1" si="213"/>
        <v>cu</v>
      </c>
      <c r="U617" t="str">
        <f t="shared" si="214"/>
        <v>GO</v>
      </c>
      <c r="V617">
        <f t="shared" si="215"/>
        <v>5000</v>
      </c>
      <c r="W61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7" t="str">
        <f t="shared" ca="1" si="209"/>
        <v>{"num":21,"diff":16,"tp1":"cu","vl1":"EN","cn1":30,"tp2":"cu","vl2":"GO","cn2":5000,"key":959}</v>
      </c>
      <c r="Y617">
        <f t="shared" ca="1" si="217"/>
        <v>94</v>
      </c>
      <c r="Z617">
        <f t="shared" ca="1" si="218"/>
        <v>18453</v>
      </c>
      <c r="AA617">
        <f t="shared" ca="1" si="219"/>
        <v>1</v>
      </c>
      <c r="AB61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</v>
      </c>
      <c r="AC617">
        <f t="shared" ca="1" si="221"/>
        <v>0</v>
      </c>
    </row>
    <row r="618" spans="1:29">
      <c r="A618">
        <f t="shared" si="227"/>
        <v>21</v>
      </c>
      <c r="B618" t="str">
        <f>VLOOKUP(A618,BossBattleTable!$A:$C,MATCH(BossBattleTable!$C$1,BossBattleTable!$A$1:$C$1,0),0)</f>
        <v>DevilAnimated</v>
      </c>
      <c r="C618">
        <f t="shared" ca="1" si="207"/>
        <v>17</v>
      </c>
      <c r="D618">
        <f t="shared" si="225"/>
        <v>21</v>
      </c>
      <c r="E618">
        <f t="shared" ca="1" si="226"/>
        <v>17</v>
      </c>
      <c r="F618" t="str">
        <f t="shared" ca="1" si="222"/>
        <v>it</v>
      </c>
      <c r="G618" t="s">
        <v>412</v>
      </c>
      <c r="H618" t="s">
        <v>415</v>
      </c>
      <c r="I618">
        <v>1</v>
      </c>
      <c r="J618" t="str">
        <f t="shared" si="223"/>
        <v/>
      </c>
      <c r="K618" t="str">
        <f t="shared" ca="1" si="224"/>
        <v/>
      </c>
      <c r="O618">
        <v>351</v>
      </c>
      <c r="P618">
        <f t="shared" si="208"/>
        <v>351</v>
      </c>
      <c r="Q618" t="str">
        <f t="shared" ca="1" si="210"/>
        <v>it</v>
      </c>
      <c r="R618" t="str">
        <f t="shared" si="211"/>
        <v>Equip000001</v>
      </c>
      <c r="S618">
        <f t="shared" si="212"/>
        <v>1</v>
      </c>
      <c r="T618" t="str">
        <f t="shared" ca="1" si="213"/>
        <v/>
      </c>
      <c r="U618" t="str">
        <f t="shared" si="214"/>
        <v/>
      </c>
      <c r="V618" t="str">
        <f t="shared" si="215"/>
        <v/>
      </c>
      <c r="W61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8" t="str">
        <f t="shared" ca="1" si="209"/>
        <v>{"num":21,"diff":17,"tp1":"it","vl1":"Equip000001","cn1":1,"key":351}</v>
      </c>
      <c r="Y618">
        <f t="shared" ca="1" si="217"/>
        <v>69</v>
      </c>
      <c r="Z618">
        <f t="shared" ca="1" si="218"/>
        <v>18523</v>
      </c>
      <c r="AA618">
        <f t="shared" ca="1" si="219"/>
        <v>1</v>
      </c>
      <c r="AB61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</v>
      </c>
      <c r="AC618">
        <f t="shared" ca="1" si="221"/>
        <v>0</v>
      </c>
    </row>
    <row r="619" spans="1:29">
      <c r="A619">
        <f t="shared" si="227"/>
        <v>21</v>
      </c>
      <c r="B619" t="str">
        <f>VLOOKUP(A619,BossBattleTable!$A:$C,MATCH(BossBattleTable!$C$1,BossBattleTable!$A$1:$C$1,0),0)</f>
        <v>DevilAnimated</v>
      </c>
      <c r="C619">
        <f t="shared" ca="1" si="207"/>
        <v>18</v>
      </c>
      <c r="D619">
        <f t="shared" si="225"/>
        <v>21</v>
      </c>
      <c r="E619">
        <f t="shared" ca="1" si="226"/>
        <v>18</v>
      </c>
      <c r="F619" t="str">
        <f t="shared" ca="1" si="222"/>
        <v>cu</v>
      </c>
      <c r="G619" t="s">
        <v>402</v>
      </c>
      <c r="H619" t="s">
        <v>108</v>
      </c>
      <c r="I619">
        <v>5</v>
      </c>
      <c r="J619" t="str">
        <f t="shared" si="223"/>
        <v/>
      </c>
      <c r="K619" t="str">
        <f t="shared" ca="1" si="224"/>
        <v/>
      </c>
      <c r="O619">
        <v>542</v>
      </c>
      <c r="P619">
        <f t="shared" si="208"/>
        <v>542</v>
      </c>
      <c r="Q619" t="str">
        <f t="shared" ca="1" si="210"/>
        <v>cu</v>
      </c>
      <c r="R619" t="str">
        <f t="shared" si="211"/>
        <v>DI</v>
      </c>
      <c r="S619">
        <f t="shared" si="212"/>
        <v>5</v>
      </c>
      <c r="T619" t="str">
        <f t="shared" ca="1" si="213"/>
        <v/>
      </c>
      <c r="U619" t="str">
        <f t="shared" si="214"/>
        <v/>
      </c>
      <c r="V619" t="str">
        <f t="shared" si="215"/>
        <v/>
      </c>
      <c r="W61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9" t="str">
        <f t="shared" ca="1" si="209"/>
        <v>{"num":21,"diff":18,"tp1":"cu","vl1":"DI","cn1":5,"key":542}</v>
      </c>
      <c r="Y619">
        <f t="shared" ca="1" si="217"/>
        <v>60</v>
      </c>
      <c r="Z619">
        <f t="shared" ca="1" si="218"/>
        <v>18584</v>
      </c>
      <c r="AA619">
        <f t="shared" ca="1" si="219"/>
        <v>1</v>
      </c>
      <c r="AB61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</v>
      </c>
      <c r="AC619">
        <f t="shared" ca="1" si="221"/>
        <v>0</v>
      </c>
    </row>
    <row r="620" spans="1:29">
      <c r="A620">
        <f t="shared" si="227"/>
        <v>21</v>
      </c>
      <c r="B620" t="str">
        <f>VLOOKUP(A620,BossBattleTable!$A:$C,MATCH(BossBattleTable!$C$1,BossBattleTable!$A$1:$C$1,0),0)</f>
        <v>DevilAnimated</v>
      </c>
      <c r="C620">
        <f t="shared" ca="1" si="207"/>
        <v>19</v>
      </c>
      <c r="D620">
        <f t="shared" si="225"/>
        <v>21</v>
      </c>
      <c r="E620">
        <f t="shared" ca="1" si="226"/>
        <v>19</v>
      </c>
      <c r="F620" t="str">
        <f t="shared" ca="1" si="222"/>
        <v>it</v>
      </c>
      <c r="G620" t="s">
        <v>412</v>
      </c>
      <c r="H620" t="s">
        <v>416</v>
      </c>
      <c r="I620">
        <v>1</v>
      </c>
      <c r="J620" t="str">
        <f t="shared" si="223"/>
        <v/>
      </c>
      <c r="K620" t="str">
        <f t="shared" ca="1" si="224"/>
        <v>it</v>
      </c>
      <c r="L620" t="s">
        <v>412</v>
      </c>
      <c r="M620" t="s">
        <v>417</v>
      </c>
      <c r="N620">
        <v>1</v>
      </c>
      <c r="O620">
        <v>501</v>
      </c>
      <c r="P620">
        <f t="shared" si="208"/>
        <v>501</v>
      </c>
      <c r="Q620" t="str">
        <f t="shared" ca="1" si="210"/>
        <v>it</v>
      </c>
      <c r="R620" t="str">
        <f t="shared" si="211"/>
        <v>Equip001001</v>
      </c>
      <c r="S620">
        <f t="shared" si="212"/>
        <v>1</v>
      </c>
      <c r="T620" t="str">
        <f t="shared" ca="1" si="213"/>
        <v>it</v>
      </c>
      <c r="U620" t="str">
        <f t="shared" si="214"/>
        <v>Equip002001</v>
      </c>
      <c r="V620">
        <f t="shared" si="215"/>
        <v>1</v>
      </c>
      <c r="W62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0" t="str">
        <f t="shared" ca="1" si="209"/>
        <v>{"num":21,"diff":19,"tp1":"it","vl1":"Equip001001","cn1":1,"tp2":"it","vl2":"Equip002001","cn2":1,"key":501}</v>
      </c>
      <c r="Y620">
        <f t="shared" ca="1" si="217"/>
        <v>108</v>
      </c>
      <c r="Z620">
        <f t="shared" ca="1" si="218"/>
        <v>18693</v>
      </c>
      <c r="AA620">
        <f t="shared" ca="1" si="219"/>
        <v>1</v>
      </c>
      <c r="AB62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</v>
      </c>
      <c r="AC620">
        <f t="shared" ca="1" si="221"/>
        <v>0</v>
      </c>
    </row>
    <row r="621" spans="1:29">
      <c r="A621">
        <f t="shared" si="227"/>
        <v>21</v>
      </c>
      <c r="B621" t="str">
        <f>VLOOKUP(A621,BossBattleTable!$A:$C,MATCH(BossBattleTable!$C$1,BossBattleTable!$A$1:$C$1,0),0)</f>
        <v>DevilAnimated</v>
      </c>
      <c r="C621">
        <f t="shared" ca="1" si="207"/>
        <v>20</v>
      </c>
      <c r="D621">
        <f t="shared" si="225"/>
        <v>21</v>
      </c>
      <c r="E621">
        <f t="shared" ca="1" si="226"/>
        <v>20</v>
      </c>
      <c r="F621" t="str">
        <f t="shared" ca="1" si="222"/>
        <v>cu</v>
      </c>
      <c r="G621" t="s">
        <v>402</v>
      </c>
      <c r="H621" t="s">
        <v>191</v>
      </c>
      <c r="I621">
        <v>30</v>
      </c>
      <c r="J621" t="str">
        <f t="shared" si="223"/>
        <v>에너지너무많음</v>
      </c>
      <c r="K621" t="str">
        <f t="shared" ca="1" si="224"/>
        <v>cu</v>
      </c>
      <c r="L621" t="s">
        <v>402</v>
      </c>
      <c r="M621" t="s">
        <v>375</v>
      </c>
      <c r="N621">
        <v>5000</v>
      </c>
      <c r="O621">
        <v>641</v>
      </c>
      <c r="P621">
        <f t="shared" si="208"/>
        <v>641</v>
      </c>
      <c r="Q621" t="str">
        <f t="shared" ca="1" si="210"/>
        <v>cu</v>
      </c>
      <c r="R621" t="str">
        <f t="shared" si="211"/>
        <v>EN</v>
      </c>
      <c r="S621">
        <f t="shared" si="212"/>
        <v>30</v>
      </c>
      <c r="T621" t="str">
        <f t="shared" ca="1" si="213"/>
        <v>cu</v>
      </c>
      <c r="U621" t="str">
        <f t="shared" si="214"/>
        <v>GO</v>
      </c>
      <c r="V621">
        <f t="shared" si="215"/>
        <v>5000</v>
      </c>
      <c r="W62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1" t="str">
        <f t="shared" ca="1" si="209"/>
        <v>{"num":21,"diff":20,"tp1":"cu","vl1":"EN","cn1":30,"tp2":"cu","vl2":"GO","cn2":5000,"key":641}</v>
      </c>
      <c r="Y621">
        <f t="shared" ca="1" si="217"/>
        <v>94</v>
      </c>
      <c r="Z621">
        <f t="shared" ca="1" si="218"/>
        <v>18788</v>
      </c>
      <c r="AA621">
        <f t="shared" ca="1" si="219"/>
        <v>1</v>
      </c>
      <c r="AB62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</v>
      </c>
      <c r="AC621">
        <f t="shared" ca="1" si="221"/>
        <v>0</v>
      </c>
    </row>
    <row r="622" spans="1:29">
      <c r="A622">
        <f t="shared" si="227"/>
        <v>21</v>
      </c>
      <c r="B622" t="str">
        <f>VLOOKUP(A622,BossBattleTable!$A:$C,MATCH(BossBattleTable!$C$1,BossBattleTable!$A$1:$C$1,0),0)</f>
        <v>DevilAnimated</v>
      </c>
      <c r="C622">
        <f t="shared" ca="1" si="207"/>
        <v>21</v>
      </c>
      <c r="D622">
        <f t="shared" si="225"/>
        <v>21</v>
      </c>
      <c r="E622">
        <f t="shared" ca="1" si="226"/>
        <v>21</v>
      </c>
      <c r="F622" t="str">
        <f t="shared" ca="1" si="222"/>
        <v>it</v>
      </c>
      <c r="G622" t="s">
        <v>412</v>
      </c>
      <c r="H622" t="s">
        <v>415</v>
      </c>
      <c r="I622">
        <v>1</v>
      </c>
      <c r="J622" t="str">
        <f t="shared" si="223"/>
        <v/>
      </c>
      <c r="K622" t="str">
        <f t="shared" ca="1" si="224"/>
        <v/>
      </c>
      <c r="O622">
        <v>513</v>
      </c>
      <c r="P622">
        <f t="shared" si="208"/>
        <v>513</v>
      </c>
      <c r="Q622" t="str">
        <f t="shared" ca="1" si="210"/>
        <v>it</v>
      </c>
      <c r="R622" t="str">
        <f t="shared" si="211"/>
        <v>Equip000001</v>
      </c>
      <c r="S622">
        <f t="shared" si="212"/>
        <v>1</v>
      </c>
      <c r="T622" t="str">
        <f t="shared" ca="1" si="213"/>
        <v/>
      </c>
      <c r="U622" t="str">
        <f t="shared" si="214"/>
        <v/>
      </c>
      <c r="V622" t="str">
        <f t="shared" si="215"/>
        <v/>
      </c>
      <c r="W62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2" t="str">
        <f t="shared" ca="1" si="209"/>
        <v>{"num":21,"diff":21,"tp1":"it","vl1":"Equip000001","cn1":1,"key":513}</v>
      </c>
      <c r="Y622">
        <f t="shared" ca="1" si="217"/>
        <v>69</v>
      </c>
      <c r="Z622">
        <f t="shared" ca="1" si="218"/>
        <v>18858</v>
      </c>
      <c r="AA622">
        <f t="shared" ca="1" si="219"/>
        <v>1</v>
      </c>
      <c r="AB62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</v>
      </c>
      <c r="AC622">
        <f t="shared" ca="1" si="221"/>
        <v>0</v>
      </c>
    </row>
    <row r="623" spans="1:29">
      <c r="A623">
        <f t="shared" si="227"/>
        <v>21</v>
      </c>
      <c r="B623" t="str">
        <f>VLOOKUP(A623,BossBattleTable!$A:$C,MATCH(BossBattleTable!$C$1,BossBattleTable!$A$1:$C$1,0),0)</f>
        <v>DevilAnimated</v>
      </c>
      <c r="C623">
        <f t="shared" ca="1" si="207"/>
        <v>22</v>
      </c>
      <c r="D623">
        <f t="shared" si="225"/>
        <v>21</v>
      </c>
      <c r="E623">
        <f t="shared" ca="1" si="226"/>
        <v>22</v>
      </c>
      <c r="F623" t="str">
        <f t="shared" ca="1" si="222"/>
        <v>cu</v>
      </c>
      <c r="G623" t="s">
        <v>402</v>
      </c>
      <c r="H623" t="s">
        <v>108</v>
      </c>
      <c r="I623">
        <v>5</v>
      </c>
      <c r="J623" t="str">
        <f t="shared" si="223"/>
        <v/>
      </c>
      <c r="K623" t="str">
        <f t="shared" ca="1" si="224"/>
        <v/>
      </c>
      <c r="O623">
        <v>312</v>
      </c>
      <c r="P623">
        <f t="shared" si="208"/>
        <v>312</v>
      </c>
      <c r="Q623" t="str">
        <f t="shared" ca="1" si="210"/>
        <v>cu</v>
      </c>
      <c r="R623" t="str">
        <f t="shared" si="211"/>
        <v>DI</v>
      </c>
      <c r="S623">
        <f t="shared" si="212"/>
        <v>5</v>
      </c>
      <c r="T623" t="str">
        <f t="shared" ca="1" si="213"/>
        <v/>
      </c>
      <c r="U623" t="str">
        <f t="shared" si="214"/>
        <v/>
      </c>
      <c r="V623" t="str">
        <f t="shared" si="215"/>
        <v/>
      </c>
      <c r="W62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3" t="str">
        <f t="shared" ca="1" si="209"/>
        <v>{"num":21,"diff":22,"tp1":"cu","vl1":"DI","cn1":5,"key":312}</v>
      </c>
      <c r="Y623">
        <f t="shared" ca="1" si="217"/>
        <v>60</v>
      </c>
      <c r="Z623">
        <f t="shared" ca="1" si="218"/>
        <v>18919</v>
      </c>
      <c r="AA623">
        <f t="shared" ca="1" si="219"/>
        <v>1</v>
      </c>
      <c r="AB62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</v>
      </c>
      <c r="AC623">
        <f t="shared" ca="1" si="221"/>
        <v>0</v>
      </c>
    </row>
    <row r="624" spans="1:29">
      <c r="A624">
        <f t="shared" si="227"/>
        <v>21</v>
      </c>
      <c r="B624" t="str">
        <f>VLOOKUP(A624,BossBattleTable!$A:$C,MATCH(BossBattleTable!$C$1,BossBattleTable!$A$1:$C$1,0),0)</f>
        <v>DevilAnimated</v>
      </c>
      <c r="C624">
        <f t="shared" ca="1" si="207"/>
        <v>23</v>
      </c>
      <c r="D624">
        <f t="shared" si="225"/>
        <v>21</v>
      </c>
      <c r="E624">
        <f t="shared" ca="1" si="226"/>
        <v>23</v>
      </c>
      <c r="F624" t="str">
        <f t="shared" ca="1" si="222"/>
        <v>it</v>
      </c>
      <c r="G624" t="s">
        <v>412</v>
      </c>
      <c r="H624" t="s">
        <v>416</v>
      </c>
      <c r="I624">
        <v>1</v>
      </c>
      <c r="J624" t="str">
        <f t="shared" si="223"/>
        <v/>
      </c>
      <c r="K624" t="str">
        <f t="shared" ca="1" si="224"/>
        <v>it</v>
      </c>
      <c r="L624" t="s">
        <v>412</v>
      </c>
      <c r="M624" t="s">
        <v>417</v>
      </c>
      <c r="N624">
        <v>1</v>
      </c>
      <c r="O624">
        <v>482</v>
      </c>
      <c r="P624">
        <f t="shared" si="208"/>
        <v>482</v>
      </c>
      <c r="Q624" t="str">
        <f t="shared" ca="1" si="210"/>
        <v>it</v>
      </c>
      <c r="R624" t="str">
        <f t="shared" si="211"/>
        <v>Equip001001</v>
      </c>
      <c r="S624">
        <f t="shared" si="212"/>
        <v>1</v>
      </c>
      <c r="T624" t="str">
        <f t="shared" ca="1" si="213"/>
        <v>it</v>
      </c>
      <c r="U624" t="str">
        <f t="shared" si="214"/>
        <v>Equip002001</v>
      </c>
      <c r="V624">
        <f t="shared" si="215"/>
        <v>1</v>
      </c>
      <c r="W62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4" t="str">
        <f t="shared" ca="1" si="209"/>
        <v>{"num":21,"diff":23,"tp1":"it","vl1":"Equip001001","cn1":1,"tp2":"it","vl2":"Equip002001","cn2":1,"key":482}</v>
      </c>
      <c r="Y624">
        <f t="shared" ca="1" si="217"/>
        <v>108</v>
      </c>
      <c r="Z624">
        <f t="shared" ca="1" si="218"/>
        <v>19028</v>
      </c>
      <c r="AA624">
        <f t="shared" ca="1" si="219"/>
        <v>1</v>
      </c>
      <c r="AB62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</v>
      </c>
      <c r="AC624">
        <f t="shared" ca="1" si="221"/>
        <v>0</v>
      </c>
    </row>
    <row r="625" spans="1:29">
      <c r="A625">
        <f t="shared" si="227"/>
        <v>21</v>
      </c>
      <c r="B625" t="str">
        <f>VLOOKUP(A625,BossBattleTable!$A:$C,MATCH(BossBattleTable!$C$1,BossBattleTable!$A$1:$C$1,0),0)</f>
        <v>DevilAnimated</v>
      </c>
      <c r="C625">
        <f t="shared" ca="1" si="207"/>
        <v>24</v>
      </c>
      <c r="D625">
        <f t="shared" si="225"/>
        <v>21</v>
      </c>
      <c r="E625">
        <f t="shared" ca="1" si="226"/>
        <v>24</v>
      </c>
      <c r="F625" t="str">
        <f t="shared" ca="1" si="222"/>
        <v>cu</v>
      </c>
      <c r="G625" t="s">
        <v>402</v>
      </c>
      <c r="H625" t="s">
        <v>191</v>
      </c>
      <c r="I625">
        <v>30</v>
      </c>
      <c r="J625" t="str">
        <f t="shared" si="223"/>
        <v>에너지너무많음</v>
      </c>
      <c r="K625" t="str">
        <f t="shared" ca="1" si="224"/>
        <v>cu</v>
      </c>
      <c r="L625" t="s">
        <v>402</v>
      </c>
      <c r="M625" t="s">
        <v>375</v>
      </c>
      <c r="N625">
        <v>5000</v>
      </c>
      <c r="O625">
        <v>537</v>
      </c>
      <c r="P625">
        <f t="shared" si="208"/>
        <v>537</v>
      </c>
      <c r="Q625" t="str">
        <f t="shared" ca="1" si="210"/>
        <v>cu</v>
      </c>
      <c r="R625" t="str">
        <f t="shared" si="211"/>
        <v>EN</v>
      </c>
      <c r="S625">
        <f t="shared" si="212"/>
        <v>30</v>
      </c>
      <c r="T625" t="str">
        <f t="shared" ca="1" si="213"/>
        <v>cu</v>
      </c>
      <c r="U625" t="str">
        <f t="shared" si="214"/>
        <v>GO</v>
      </c>
      <c r="V625">
        <f t="shared" si="215"/>
        <v>5000</v>
      </c>
      <c r="W62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5" t="str">
        <f t="shared" ca="1" si="209"/>
        <v>{"num":21,"diff":24,"tp1":"cu","vl1":"EN","cn1":30,"tp2":"cu","vl2":"GO","cn2":5000,"key":537}</v>
      </c>
      <c r="Y625">
        <f t="shared" ca="1" si="217"/>
        <v>94</v>
      </c>
      <c r="Z625">
        <f t="shared" ca="1" si="218"/>
        <v>19123</v>
      </c>
      <c r="AA625">
        <f t="shared" ca="1" si="219"/>
        <v>1</v>
      </c>
      <c r="AB62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</v>
      </c>
      <c r="AC625">
        <f t="shared" ca="1" si="221"/>
        <v>0</v>
      </c>
    </row>
    <row r="626" spans="1:29">
      <c r="A626">
        <f t="shared" si="227"/>
        <v>21</v>
      </c>
      <c r="B626" t="str">
        <f>VLOOKUP(A626,BossBattleTable!$A:$C,MATCH(BossBattleTable!$C$1,BossBattleTable!$A$1:$C$1,0),0)</f>
        <v>DevilAnimated</v>
      </c>
      <c r="C626">
        <f t="shared" ca="1" si="207"/>
        <v>25</v>
      </c>
      <c r="D626">
        <f t="shared" si="225"/>
        <v>21</v>
      </c>
      <c r="E626">
        <f t="shared" ca="1" si="226"/>
        <v>25</v>
      </c>
      <c r="F626" t="str">
        <f t="shared" ca="1" si="222"/>
        <v>it</v>
      </c>
      <c r="G626" t="s">
        <v>412</v>
      </c>
      <c r="H626" t="s">
        <v>415</v>
      </c>
      <c r="I626">
        <v>1</v>
      </c>
      <c r="J626" t="str">
        <f t="shared" si="223"/>
        <v/>
      </c>
      <c r="K626" t="str">
        <f t="shared" ca="1" si="224"/>
        <v/>
      </c>
      <c r="O626">
        <v>248</v>
      </c>
      <c r="P626">
        <f t="shared" si="208"/>
        <v>248</v>
      </c>
      <c r="Q626" t="str">
        <f t="shared" ca="1" si="210"/>
        <v>it</v>
      </c>
      <c r="R626" t="str">
        <f t="shared" si="211"/>
        <v>Equip000001</v>
      </c>
      <c r="S626">
        <f t="shared" si="212"/>
        <v>1</v>
      </c>
      <c r="T626" t="str">
        <f t="shared" ca="1" si="213"/>
        <v/>
      </c>
      <c r="U626" t="str">
        <f t="shared" si="214"/>
        <v/>
      </c>
      <c r="V626" t="str">
        <f t="shared" si="215"/>
        <v/>
      </c>
      <c r="W62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6" t="str">
        <f t="shared" ca="1" si="209"/>
        <v>{"num":21,"diff":25,"tp1":"it","vl1":"Equip000001","cn1":1,"key":248}</v>
      </c>
      <c r="Y626">
        <f t="shared" ca="1" si="217"/>
        <v>69</v>
      </c>
      <c r="Z626">
        <f t="shared" ca="1" si="218"/>
        <v>19193</v>
      </c>
      <c r="AA626">
        <f t="shared" ca="1" si="219"/>
        <v>1</v>
      </c>
      <c r="AB62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</v>
      </c>
      <c r="AC626">
        <f t="shared" ca="1" si="221"/>
        <v>0</v>
      </c>
    </row>
    <row r="627" spans="1:29">
      <c r="A627">
        <f t="shared" si="227"/>
        <v>21</v>
      </c>
      <c r="B627" t="str">
        <f>VLOOKUP(A627,BossBattleTable!$A:$C,MATCH(BossBattleTable!$C$1,BossBattleTable!$A$1:$C$1,0),0)</f>
        <v>DevilAnimated</v>
      </c>
      <c r="C627">
        <f t="shared" ca="1" si="207"/>
        <v>26</v>
      </c>
      <c r="D627">
        <f t="shared" si="225"/>
        <v>21</v>
      </c>
      <c r="E627">
        <f t="shared" ca="1" si="226"/>
        <v>26</v>
      </c>
      <c r="F627" t="str">
        <f t="shared" ca="1" si="222"/>
        <v>cu</v>
      </c>
      <c r="G627" t="s">
        <v>402</v>
      </c>
      <c r="H627" t="s">
        <v>108</v>
      </c>
      <c r="I627">
        <v>5</v>
      </c>
      <c r="J627" t="str">
        <f t="shared" si="223"/>
        <v/>
      </c>
      <c r="K627" t="str">
        <f t="shared" ca="1" si="224"/>
        <v/>
      </c>
      <c r="O627">
        <v>462</v>
      </c>
      <c r="P627">
        <f t="shared" si="208"/>
        <v>462</v>
      </c>
      <c r="Q627" t="str">
        <f t="shared" ca="1" si="210"/>
        <v>cu</v>
      </c>
      <c r="R627" t="str">
        <f t="shared" si="211"/>
        <v>DI</v>
      </c>
      <c r="S627">
        <f t="shared" si="212"/>
        <v>5</v>
      </c>
      <c r="T627" t="str">
        <f t="shared" ca="1" si="213"/>
        <v/>
      </c>
      <c r="U627" t="str">
        <f t="shared" si="214"/>
        <v/>
      </c>
      <c r="V627" t="str">
        <f t="shared" si="215"/>
        <v/>
      </c>
      <c r="W62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7" t="str">
        <f t="shared" ca="1" si="209"/>
        <v>{"num":21,"diff":26,"tp1":"cu","vl1":"DI","cn1":5,"key":462}</v>
      </c>
      <c r="Y627">
        <f t="shared" ca="1" si="217"/>
        <v>60</v>
      </c>
      <c r="Z627">
        <f t="shared" ca="1" si="218"/>
        <v>19254</v>
      </c>
      <c r="AA627">
        <f t="shared" ca="1" si="219"/>
        <v>1</v>
      </c>
      <c r="AB62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</v>
      </c>
      <c r="AC627">
        <f t="shared" ca="1" si="221"/>
        <v>0</v>
      </c>
    </row>
    <row r="628" spans="1:29">
      <c r="A628">
        <f t="shared" si="227"/>
        <v>21</v>
      </c>
      <c r="B628" t="str">
        <f>VLOOKUP(A628,BossBattleTable!$A:$C,MATCH(BossBattleTable!$C$1,BossBattleTable!$A$1:$C$1,0),0)</f>
        <v>DevilAnimated</v>
      </c>
      <c r="C628">
        <f t="shared" ca="1" si="207"/>
        <v>27</v>
      </c>
      <c r="D628">
        <f t="shared" si="225"/>
        <v>21</v>
      </c>
      <c r="E628">
        <f t="shared" ca="1" si="226"/>
        <v>27</v>
      </c>
      <c r="F628" t="str">
        <f t="shared" ca="1" si="222"/>
        <v>it</v>
      </c>
      <c r="G628" t="s">
        <v>412</v>
      </c>
      <c r="H628" t="s">
        <v>416</v>
      </c>
      <c r="I628">
        <v>1</v>
      </c>
      <c r="J628" t="str">
        <f t="shared" si="223"/>
        <v/>
      </c>
      <c r="K628" t="str">
        <f t="shared" ca="1" si="224"/>
        <v>it</v>
      </c>
      <c r="L628" t="s">
        <v>412</v>
      </c>
      <c r="M628" t="s">
        <v>417</v>
      </c>
      <c r="N628">
        <v>1</v>
      </c>
      <c r="O628">
        <v>652</v>
      </c>
      <c r="P628">
        <f t="shared" si="208"/>
        <v>652</v>
      </c>
      <c r="Q628" t="str">
        <f t="shared" ca="1" si="210"/>
        <v>it</v>
      </c>
      <c r="R628" t="str">
        <f t="shared" si="211"/>
        <v>Equip001001</v>
      </c>
      <c r="S628">
        <f t="shared" si="212"/>
        <v>1</v>
      </c>
      <c r="T628" t="str">
        <f t="shared" ca="1" si="213"/>
        <v>it</v>
      </c>
      <c r="U628" t="str">
        <f t="shared" si="214"/>
        <v>Equip002001</v>
      </c>
      <c r="V628">
        <f t="shared" si="215"/>
        <v>1</v>
      </c>
      <c r="W62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8" t="str">
        <f t="shared" ca="1" si="209"/>
        <v>{"num":21,"diff":27,"tp1":"it","vl1":"Equip001001","cn1":1,"tp2":"it","vl2":"Equip002001","cn2":1,"key":652}</v>
      </c>
      <c r="Y628">
        <f t="shared" ca="1" si="217"/>
        <v>108</v>
      </c>
      <c r="Z628">
        <f t="shared" ca="1" si="218"/>
        <v>19363</v>
      </c>
      <c r="AA628">
        <f t="shared" ca="1" si="219"/>
        <v>1</v>
      </c>
      <c r="AB62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</v>
      </c>
      <c r="AC628">
        <f t="shared" ca="1" si="221"/>
        <v>0</v>
      </c>
    </row>
    <row r="629" spans="1:29">
      <c r="A629">
        <f t="shared" si="227"/>
        <v>21</v>
      </c>
      <c r="B629" t="str">
        <f>VLOOKUP(A629,BossBattleTable!$A:$C,MATCH(BossBattleTable!$C$1,BossBattleTable!$A$1:$C$1,0),0)</f>
        <v>DevilAnimated</v>
      </c>
      <c r="C629">
        <f t="shared" ca="1" si="207"/>
        <v>28</v>
      </c>
      <c r="D629">
        <f t="shared" si="225"/>
        <v>21</v>
      </c>
      <c r="E629">
        <f t="shared" ca="1" si="226"/>
        <v>28</v>
      </c>
      <c r="F629" t="str">
        <f t="shared" ca="1" si="222"/>
        <v>cu</v>
      </c>
      <c r="G629" t="s">
        <v>402</v>
      </c>
      <c r="H629" t="s">
        <v>191</v>
      </c>
      <c r="I629">
        <v>30</v>
      </c>
      <c r="J629" t="str">
        <f t="shared" si="223"/>
        <v>에너지너무많음</v>
      </c>
      <c r="K629" t="str">
        <f t="shared" ca="1" si="224"/>
        <v>cu</v>
      </c>
      <c r="L629" t="s">
        <v>402</v>
      </c>
      <c r="M629" t="s">
        <v>375</v>
      </c>
      <c r="N629">
        <v>5000</v>
      </c>
      <c r="O629">
        <v>723</v>
      </c>
      <c r="P629">
        <f t="shared" si="208"/>
        <v>723</v>
      </c>
      <c r="Q629" t="str">
        <f t="shared" ca="1" si="210"/>
        <v>cu</v>
      </c>
      <c r="R629" t="str">
        <f t="shared" si="211"/>
        <v>EN</v>
      </c>
      <c r="S629">
        <f t="shared" si="212"/>
        <v>30</v>
      </c>
      <c r="T629" t="str">
        <f t="shared" ca="1" si="213"/>
        <v>cu</v>
      </c>
      <c r="U629" t="str">
        <f t="shared" si="214"/>
        <v>GO</v>
      </c>
      <c r="V629">
        <f t="shared" si="215"/>
        <v>5000</v>
      </c>
      <c r="W62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9" t="str">
        <f t="shared" ca="1" si="209"/>
        <v>{"num":21,"diff":28,"tp1":"cu","vl1":"EN","cn1":30,"tp2":"cu","vl2":"GO","cn2":5000,"key":723}</v>
      </c>
      <c r="Y629">
        <f t="shared" ca="1" si="217"/>
        <v>94</v>
      </c>
      <c r="Z629">
        <f t="shared" ca="1" si="218"/>
        <v>19458</v>
      </c>
      <c r="AA629">
        <f t="shared" ca="1" si="219"/>
        <v>1</v>
      </c>
      <c r="AB62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</v>
      </c>
      <c r="AC629">
        <f t="shared" ca="1" si="221"/>
        <v>0</v>
      </c>
    </row>
    <row r="630" spans="1:29">
      <c r="A630">
        <f t="shared" si="227"/>
        <v>21</v>
      </c>
      <c r="B630" t="str">
        <f>VLOOKUP(A630,BossBattleTable!$A:$C,MATCH(BossBattleTable!$C$1,BossBattleTable!$A$1:$C$1,0),0)</f>
        <v>DevilAnimated</v>
      </c>
      <c r="C630">
        <f t="shared" ca="1" si="207"/>
        <v>29</v>
      </c>
      <c r="D630">
        <f t="shared" si="225"/>
        <v>21</v>
      </c>
      <c r="E630">
        <f t="shared" ca="1" si="226"/>
        <v>29</v>
      </c>
      <c r="F630" t="str">
        <f t="shared" ca="1" si="222"/>
        <v>it</v>
      </c>
      <c r="G630" t="s">
        <v>412</v>
      </c>
      <c r="H630" t="s">
        <v>415</v>
      </c>
      <c r="I630">
        <v>1</v>
      </c>
      <c r="J630" t="str">
        <f t="shared" si="223"/>
        <v/>
      </c>
      <c r="K630" t="str">
        <f t="shared" ca="1" si="224"/>
        <v/>
      </c>
      <c r="O630">
        <v>788</v>
      </c>
      <c r="P630">
        <f t="shared" si="208"/>
        <v>788</v>
      </c>
      <c r="Q630" t="str">
        <f t="shared" ca="1" si="210"/>
        <v>it</v>
      </c>
      <c r="R630" t="str">
        <f t="shared" si="211"/>
        <v>Equip000001</v>
      </c>
      <c r="S630">
        <f t="shared" si="212"/>
        <v>1</v>
      </c>
      <c r="T630" t="str">
        <f t="shared" ca="1" si="213"/>
        <v/>
      </c>
      <c r="U630" t="str">
        <f t="shared" si="214"/>
        <v/>
      </c>
      <c r="V630" t="str">
        <f t="shared" si="215"/>
        <v/>
      </c>
      <c r="W63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0" t="str">
        <f t="shared" ca="1" si="209"/>
        <v>{"num":21,"diff":29,"tp1":"it","vl1":"Equip000001","cn1":1,"key":788}</v>
      </c>
      <c r="Y630">
        <f t="shared" ca="1" si="217"/>
        <v>69</v>
      </c>
      <c r="Z630">
        <f t="shared" ca="1" si="218"/>
        <v>19528</v>
      </c>
      <c r="AA630">
        <f t="shared" ca="1" si="219"/>
        <v>1</v>
      </c>
      <c r="AB63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</v>
      </c>
      <c r="AC630">
        <f t="shared" ca="1" si="221"/>
        <v>0</v>
      </c>
    </row>
    <row r="631" spans="1:29">
      <c r="A631">
        <f t="shared" si="227"/>
        <v>21</v>
      </c>
      <c r="B631" t="str">
        <f>VLOOKUP(A631,BossBattleTable!$A:$C,MATCH(BossBattleTable!$C$1,BossBattleTable!$A$1:$C$1,0),0)</f>
        <v>DevilAnimated</v>
      </c>
      <c r="C631">
        <f t="shared" ca="1" si="207"/>
        <v>30</v>
      </c>
      <c r="D631">
        <f t="shared" si="225"/>
        <v>21</v>
      </c>
      <c r="E631">
        <f t="shared" ca="1" si="226"/>
        <v>30</v>
      </c>
      <c r="F631" t="str">
        <f t="shared" ca="1" si="222"/>
        <v>cu</v>
      </c>
      <c r="G631" t="s">
        <v>402</v>
      </c>
      <c r="H631" t="s">
        <v>108</v>
      </c>
      <c r="I631">
        <v>5</v>
      </c>
      <c r="J631" t="str">
        <f t="shared" si="223"/>
        <v/>
      </c>
      <c r="K631" t="str">
        <f t="shared" ca="1" si="224"/>
        <v/>
      </c>
      <c r="O631">
        <v>686</v>
      </c>
      <c r="P631">
        <f t="shared" si="208"/>
        <v>686</v>
      </c>
      <c r="Q631" t="str">
        <f t="shared" ca="1" si="210"/>
        <v>cu</v>
      </c>
      <c r="R631" t="str">
        <f t="shared" si="211"/>
        <v>DI</v>
      </c>
      <c r="S631">
        <f t="shared" si="212"/>
        <v>5</v>
      </c>
      <c r="T631" t="str">
        <f t="shared" ca="1" si="213"/>
        <v/>
      </c>
      <c r="U631" t="str">
        <f t="shared" si="214"/>
        <v/>
      </c>
      <c r="V631" t="str">
        <f t="shared" si="215"/>
        <v/>
      </c>
      <c r="W63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1" t="str">
        <f t="shared" ca="1" si="209"/>
        <v>{"num":21,"diff":30,"tp1":"cu","vl1":"DI","cn1":5,"key":686}</v>
      </c>
      <c r="Y631">
        <f t="shared" ca="1" si="217"/>
        <v>60</v>
      </c>
      <c r="Z631">
        <f t="shared" ca="1" si="218"/>
        <v>19589</v>
      </c>
      <c r="AA631">
        <f t="shared" ca="1" si="219"/>
        <v>1</v>
      </c>
      <c r="AB63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</v>
      </c>
      <c r="AC631">
        <f t="shared" ca="1" si="221"/>
        <v>0</v>
      </c>
    </row>
    <row r="632" spans="1:29">
      <c r="A632">
        <f t="shared" si="227"/>
        <v>22</v>
      </c>
      <c r="B632" t="str">
        <f>VLOOKUP(A632,BossBattleTable!$A:$C,MATCH(BossBattleTable!$C$1,BossBattleTable!$A$1:$C$1,0),0)</f>
        <v>AwesomeTower</v>
      </c>
      <c r="C632">
        <f t="shared" ca="1" si="207"/>
        <v>1</v>
      </c>
      <c r="D632">
        <f t="shared" si="225"/>
        <v>22</v>
      </c>
      <c r="E632">
        <f t="shared" ca="1" si="226"/>
        <v>1</v>
      </c>
      <c r="F632" t="str">
        <f t="shared" ca="1" si="222"/>
        <v>it</v>
      </c>
      <c r="G632" t="s">
        <v>412</v>
      </c>
      <c r="H632" t="s">
        <v>416</v>
      </c>
      <c r="I632">
        <v>1</v>
      </c>
      <c r="J632" t="str">
        <f t="shared" si="223"/>
        <v/>
      </c>
      <c r="K632" t="str">
        <f t="shared" ca="1" si="224"/>
        <v>it</v>
      </c>
      <c r="L632" t="s">
        <v>412</v>
      </c>
      <c r="M632" t="s">
        <v>417</v>
      </c>
      <c r="N632">
        <v>1</v>
      </c>
      <c r="O632">
        <v>749</v>
      </c>
      <c r="P632">
        <f t="shared" si="208"/>
        <v>749</v>
      </c>
      <c r="Q632" t="str">
        <f t="shared" ca="1" si="210"/>
        <v>it</v>
      </c>
      <c r="R632" t="str">
        <f t="shared" si="211"/>
        <v>Equip001001</v>
      </c>
      <c r="S632">
        <f t="shared" si="212"/>
        <v>1</v>
      </c>
      <c r="T632" t="str">
        <f t="shared" ca="1" si="213"/>
        <v>it</v>
      </c>
      <c r="U632" t="str">
        <f t="shared" si="214"/>
        <v>Equip002001</v>
      </c>
      <c r="V632">
        <f t="shared" si="215"/>
        <v>1</v>
      </c>
      <c r="W63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2" t="str">
        <f t="shared" ca="1" si="209"/>
        <v>{"num":22,"diff":1,"tp1":"it","vl1":"Equip001001","cn1":1,"tp2":"it","vl2":"Equip002001","cn2":1,"key":749}</v>
      </c>
      <c r="Y632">
        <f t="shared" ca="1" si="217"/>
        <v>107</v>
      </c>
      <c r="Z632">
        <f t="shared" ca="1" si="218"/>
        <v>19697</v>
      </c>
      <c r="AA632">
        <f t="shared" ca="1" si="219"/>
        <v>1</v>
      </c>
      <c r="AB63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</v>
      </c>
      <c r="AC632">
        <f t="shared" ca="1" si="221"/>
        <v>0</v>
      </c>
    </row>
    <row r="633" spans="1:29">
      <c r="A633">
        <f t="shared" si="227"/>
        <v>22</v>
      </c>
      <c r="B633" t="str">
        <f>VLOOKUP(A633,BossBattleTable!$A:$C,MATCH(BossBattleTable!$C$1,BossBattleTable!$A$1:$C$1,0),0)</f>
        <v>AwesomeTower</v>
      </c>
      <c r="C633">
        <f t="shared" ca="1" si="207"/>
        <v>2</v>
      </c>
      <c r="D633">
        <f t="shared" si="225"/>
        <v>22</v>
      </c>
      <c r="E633">
        <f t="shared" ca="1" si="226"/>
        <v>2</v>
      </c>
      <c r="F633" t="str">
        <f t="shared" ca="1" si="222"/>
        <v>cu</v>
      </c>
      <c r="G633" t="s">
        <v>402</v>
      </c>
      <c r="H633" t="s">
        <v>191</v>
      </c>
      <c r="I633">
        <v>30</v>
      </c>
      <c r="J633" t="str">
        <f t="shared" si="223"/>
        <v>에너지너무많음</v>
      </c>
      <c r="K633" t="str">
        <f t="shared" ca="1" si="224"/>
        <v>cu</v>
      </c>
      <c r="L633" t="s">
        <v>402</v>
      </c>
      <c r="M633" t="s">
        <v>375</v>
      </c>
      <c r="N633">
        <v>5000</v>
      </c>
      <c r="O633">
        <v>196</v>
      </c>
      <c r="P633">
        <f t="shared" si="208"/>
        <v>196</v>
      </c>
      <c r="Q633" t="str">
        <f t="shared" ca="1" si="210"/>
        <v>cu</v>
      </c>
      <c r="R633" t="str">
        <f t="shared" si="211"/>
        <v>EN</v>
      </c>
      <c r="S633">
        <f t="shared" si="212"/>
        <v>30</v>
      </c>
      <c r="T633" t="str">
        <f t="shared" ca="1" si="213"/>
        <v>cu</v>
      </c>
      <c r="U633" t="str">
        <f t="shared" si="214"/>
        <v>GO</v>
      </c>
      <c r="V633">
        <f t="shared" si="215"/>
        <v>5000</v>
      </c>
      <c r="W63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3" t="str">
        <f t="shared" ca="1" si="209"/>
        <v>{"num":22,"diff":2,"tp1":"cu","vl1":"EN","cn1":30,"tp2":"cu","vl2":"GO","cn2":5000,"key":196}</v>
      </c>
      <c r="Y633">
        <f t="shared" ca="1" si="217"/>
        <v>93</v>
      </c>
      <c r="Z633">
        <f t="shared" ca="1" si="218"/>
        <v>19791</v>
      </c>
      <c r="AA633">
        <f t="shared" ca="1" si="219"/>
        <v>1</v>
      </c>
      <c r="AB63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</v>
      </c>
      <c r="AC633">
        <f t="shared" ca="1" si="221"/>
        <v>0</v>
      </c>
    </row>
    <row r="634" spans="1:29">
      <c r="A634">
        <f t="shared" si="227"/>
        <v>22</v>
      </c>
      <c r="B634" t="str">
        <f>VLOOKUP(A634,BossBattleTable!$A:$C,MATCH(BossBattleTable!$C$1,BossBattleTable!$A$1:$C$1,0),0)</f>
        <v>AwesomeTower</v>
      </c>
      <c r="C634">
        <f t="shared" ca="1" si="207"/>
        <v>3</v>
      </c>
      <c r="D634">
        <f t="shared" si="225"/>
        <v>22</v>
      </c>
      <c r="E634">
        <f t="shared" ca="1" si="226"/>
        <v>3</v>
      </c>
      <c r="F634" t="str">
        <f t="shared" ca="1" si="222"/>
        <v>it</v>
      </c>
      <c r="G634" t="s">
        <v>412</v>
      </c>
      <c r="H634" t="s">
        <v>415</v>
      </c>
      <c r="I634">
        <v>1</v>
      </c>
      <c r="J634" t="str">
        <f t="shared" si="223"/>
        <v/>
      </c>
      <c r="K634" t="str">
        <f t="shared" ca="1" si="224"/>
        <v/>
      </c>
      <c r="O634">
        <v>925</v>
      </c>
      <c r="P634">
        <f t="shared" si="208"/>
        <v>925</v>
      </c>
      <c r="Q634" t="str">
        <f t="shared" ca="1" si="210"/>
        <v>it</v>
      </c>
      <c r="R634" t="str">
        <f t="shared" si="211"/>
        <v>Equip000001</v>
      </c>
      <c r="S634">
        <f t="shared" si="212"/>
        <v>1</v>
      </c>
      <c r="T634" t="str">
        <f t="shared" ca="1" si="213"/>
        <v/>
      </c>
      <c r="U634" t="str">
        <f t="shared" si="214"/>
        <v/>
      </c>
      <c r="V634" t="str">
        <f t="shared" si="215"/>
        <v/>
      </c>
      <c r="W63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4" t="str">
        <f t="shared" ca="1" si="209"/>
        <v>{"num":22,"diff":3,"tp1":"it","vl1":"Equip000001","cn1":1,"key":925}</v>
      </c>
      <c r="Y634">
        <f t="shared" ca="1" si="217"/>
        <v>68</v>
      </c>
      <c r="Z634">
        <f t="shared" ca="1" si="218"/>
        <v>19860</v>
      </c>
      <c r="AA634">
        <f t="shared" ca="1" si="219"/>
        <v>1</v>
      </c>
      <c r="AB63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</v>
      </c>
      <c r="AC634">
        <f t="shared" ca="1" si="221"/>
        <v>0</v>
      </c>
    </row>
    <row r="635" spans="1:29">
      <c r="A635">
        <f t="shared" si="227"/>
        <v>22</v>
      </c>
      <c r="B635" t="str">
        <f>VLOOKUP(A635,BossBattleTable!$A:$C,MATCH(BossBattleTable!$C$1,BossBattleTable!$A$1:$C$1,0),0)</f>
        <v>AwesomeTower</v>
      </c>
      <c r="C635">
        <f t="shared" ca="1" si="207"/>
        <v>4</v>
      </c>
      <c r="D635">
        <f t="shared" si="225"/>
        <v>22</v>
      </c>
      <c r="E635">
        <f t="shared" ca="1" si="226"/>
        <v>4</v>
      </c>
      <c r="F635" t="str">
        <f t="shared" ca="1" si="222"/>
        <v>cu</v>
      </c>
      <c r="G635" t="s">
        <v>402</v>
      </c>
      <c r="H635" t="s">
        <v>108</v>
      </c>
      <c r="I635">
        <v>5</v>
      </c>
      <c r="J635" t="str">
        <f t="shared" si="223"/>
        <v/>
      </c>
      <c r="K635" t="str">
        <f t="shared" ca="1" si="224"/>
        <v/>
      </c>
      <c r="O635">
        <v>228</v>
      </c>
      <c r="P635">
        <f t="shared" si="208"/>
        <v>228</v>
      </c>
      <c r="Q635" t="str">
        <f t="shared" ca="1" si="210"/>
        <v>cu</v>
      </c>
      <c r="R635" t="str">
        <f t="shared" si="211"/>
        <v>DI</v>
      </c>
      <c r="S635">
        <f t="shared" si="212"/>
        <v>5</v>
      </c>
      <c r="T635" t="str">
        <f t="shared" ca="1" si="213"/>
        <v/>
      </c>
      <c r="U635" t="str">
        <f t="shared" si="214"/>
        <v/>
      </c>
      <c r="V635" t="str">
        <f t="shared" si="215"/>
        <v/>
      </c>
      <c r="W63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5" t="str">
        <f t="shared" ca="1" si="209"/>
        <v>{"num":22,"diff":4,"tp1":"cu","vl1":"DI","cn1":5,"key":228}</v>
      </c>
      <c r="Y635">
        <f t="shared" ca="1" si="217"/>
        <v>59</v>
      </c>
      <c r="Z635">
        <f t="shared" ca="1" si="218"/>
        <v>19920</v>
      </c>
      <c r="AA635">
        <f t="shared" ca="1" si="219"/>
        <v>1</v>
      </c>
      <c r="AB63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</v>
      </c>
      <c r="AC635">
        <f t="shared" ca="1" si="221"/>
        <v>0</v>
      </c>
    </row>
    <row r="636" spans="1:29">
      <c r="A636">
        <f t="shared" si="227"/>
        <v>22</v>
      </c>
      <c r="B636" t="str">
        <f>VLOOKUP(A636,BossBattleTable!$A:$C,MATCH(BossBattleTable!$C$1,BossBattleTable!$A$1:$C$1,0),0)</f>
        <v>AwesomeTower</v>
      </c>
      <c r="C636">
        <f t="shared" ca="1" si="207"/>
        <v>5</v>
      </c>
      <c r="D636">
        <f t="shared" si="225"/>
        <v>22</v>
      </c>
      <c r="E636">
        <f t="shared" ca="1" si="226"/>
        <v>5</v>
      </c>
      <c r="F636" t="str">
        <f t="shared" ca="1" si="222"/>
        <v>it</v>
      </c>
      <c r="G636" t="s">
        <v>412</v>
      </c>
      <c r="H636" t="s">
        <v>416</v>
      </c>
      <c r="I636">
        <v>1</v>
      </c>
      <c r="J636" t="str">
        <f t="shared" si="223"/>
        <v/>
      </c>
      <c r="K636" t="str">
        <f t="shared" ca="1" si="224"/>
        <v>it</v>
      </c>
      <c r="L636" t="s">
        <v>412</v>
      </c>
      <c r="M636" t="s">
        <v>417</v>
      </c>
      <c r="N636">
        <v>1</v>
      </c>
      <c r="O636">
        <v>398</v>
      </c>
      <c r="P636">
        <f t="shared" si="208"/>
        <v>398</v>
      </c>
      <c r="Q636" t="str">
        <f t="shared" ca="1" si="210"/>
        <v>it</v>
      </c>
      <c r="R636" t="str">
        <f t="shared" si="211"/>
        <v>Equip001001</v>
      </c>
      <c r="S636">
        <f t="shared" si="212"/>
        <v>1</v>
      </c>
      <c r="T636" t="str">
        <f t="shared" ca="1" si="213"/>
        <v>it</v>
      </c>
      <c r="U636" t="str">
        <f t="shared" si="214"/>
        <v>Equip002001</v>
      </c>
      <c r="V636">
        <f t="shared" si="215"/>
        <v>1</v>
      </c>
      <c r="W63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6" t="str">
        <f t="shared" ca="1" si="209"/>
        <v>{"num":22,"diff":5,"tp1":"it","vl1":"Equip001001","cn1":1,"tp2":"it","vl2":"Equip002001","cn2":1,"key":398}</v>
      </c>
      <c r="Y636">
        <f t="shared" ca="1" si="217"/>
        <v>107</v>
      </c>
      <c r="Z636">
        <f t="shared" ca="1" si="218"/>
        <v>20028</v>
      </c>
      <c r="AA636">
        <f t="shared" ca="1" si="219"/>
        <v>1</v>
      </c>
      <c r="AB63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</v>
      </c>
      <c r="AC636">
        <f t="shared" ca="1" si="221"/>
        <v>0</v>
      </c>
    </row>
    <row r="637" spans="1:29">
      <c r="A637">
        <f t="shared" si="227"/>
        <v>22</v>
      </c>
      <c r="B637" t="str">
        <f>VLOOKUP(A637,BossBattleTable!$A:$C,MATCH(BossBattleTable!$C$1,BossBattleTable!$A$1:$C$1,0),0)</f>
        <v>AwesomeTower</v>
      </c>
      <c r="C637">
        <f t="shared" ca="1" si="207"/>
        <v>6</v>
      </c>
      <c r="D637">
        <f t="shared" si="225"/>
        <v>22</v>
      </c>
      <c r="E637">
        <f t="shared" ca="1" si="226"/>
        <v>6</v>
      </c>
      <c r="F637" t="str">
        <f t="shared" ca="1" si="222"/>
        <v>cu</v>
      </c>
      <c r="G637" t="s">
        <v>402</v>
      </c>
      <c r="H637" t="s">
        <v>191</v>
      </c>
      <c r="I637">
        <v>30</v>
      </c>
      <c r="J637" t="str">
        <f t="shared" si="223"/>
        <v>에너지너무많음</v>
      </c>
      <c r="K637" t="str">
        <f t="shared" ca="1" si="224"/>
        <v>cu</v>
      </c>
      <c r="L637" t="s">
        <v>402</v>
      </c>
      <c r="M637" t="s">
        <v>375</v>
      </c>
      <c r="N637">
        <v>5000</v>
      </c>
      <c r="O637">
        <v>217</v>
      </c>
      <c r="P637">
        <f t="shared" si="208"/>
        <v>217</v>
      </c>
      <c r="Q637" t="str">
        <f t="shared" ca="1" si="210"/>
        <v>cu</v>
      </c>
      <c r="R637" t="str">
        <f t="shared" si="211"/>
        <v>EN</v>
      </c>
      <c r="S637">
        <f t="shared" si="212"/>
        <v>30</v>
      </c>
      <c r="T637" t="str">
        <f t="shared" ca="1" si="213"/>
        <v>cu</v>
      </c>
      <c r="U637" t="str">
        <f t="shared" si="214"/>
        <v>GO</v>
      </c>
      <c r="V637">
        <f t="shared" si="215"/>
        <v>5000</v>
      </c>
      <c r="W63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7" t="str">
        <f t="shared" ca="1" si="209"/>
        <v>{"num":22,"diff":6,"tp1":"cu","vl1":"EN","cn1":30,"tp2":"cu","vl2":"GO","cn2":5000,"key":217}</v>
      </c>
      <c r="Y637">
        <f t="shared" ca="1" si="217"/>
        <v>93</v>
      </c>
      <c r="Z637">
        <f t="shared" ca="1" si="218"/>
        <v>20122</v>
      </c>
      <c r="AA637">
        <f t="shared" ca="1" si="219"/>
        <v>1</v>
      </c>
      <c r="AB63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</v>
      </c>
      <c r="AC637">
        <f t="shared" ca="1" si="221"/>
        <v>0</v>
      </c>
    </row>
    <row r="638" spans="1:29">
      <c r="A638">
        <f t="shared" si="227"/>
        <v>22</v>
      </c>
      <c r="B638" t="str">
        <f>VLOOKUP(A638,BossBattleTable!$A:$C,MATCH(BossBattleTable!$C$1,BossBattleTable!$A$1:$C$1,0),0)</f>
        <v>AwesomeTower</v>
      </c>
      <c r="C638">
        <f t="shared" ca="1" si="207"/>
        <v>7</v>
      </c>
      <c r="D638">
        <f t="shared" si="225"/>
        <v>22</v>
      </c>
      <c r="E638">
        <f t="shared" ca="1" si="226"/>
        <v>7</v>
      </c>
      <c r="F638" t="str">
        <f t="shared" ca="1" si="222"/>
        <v>it</v>
      </c>
      <c r="G638" t="s">
        <v>412</v>
      </c>
      <c r="H638" t="s">
        <v>415</v>
      </c>
      <c r="I638">
        <v>1</v>
      </c>
      <c r="J638" t="str">
        <f t="shared" si="223"/>
        <v/>
      </c>
      <c r="K638" t="str">
        <f t="shared" ca="1" si="224"/>
        <v/>
      </c>
      <c r="O638">
        <v>253</v>
      </c>
      <c r="P638">
        <f t="shared" si="208"/>
        <v>253</v>
      </c>
      <c r="Q638" t="str">
        <f t="shared" ca="1" si="210"/>
        <v>it</v>
      </c>
      <c r="R638" t="str">
        <f t="shared" si="211"/>
        <v>Equip000001</v>
      </c>
      <c r="S638">
        <f t="shared" si="212"/>
        <v>1</v>
      </c>
      <c r="T638" t="str">
        <f t="shared" ca="1" si="213"/>
        <v/>
      </c>
      <c r="U638" t="str">
        <f t="shared" si="214"/>
        <v/>
      </c>
      <c r="V638" t="str">
        <f t="shared" si="215"/>
        <v/>
      </c>
      <c r="W63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8" t="str">
        <f t="shared" ca="1" si="209"/>
        <v>{"num":22,"diff":7,"tp1":"it","vl1":"Equip000001","cn1":1,"key":253}</v>
      </c>
      <c r="Y638">
        <f t="shared" ca="1" si="217"/>
        <v>68</v>
      </c>
      <c r="Z638">
        <f t="shared" ca="1" si="218"/>
        <v>20191</v>
      </c>
      <c r="AA638">
        <f t="shared" ca="1" si="219"/>
        <v>1</v>
      </c>
      <c r="AB63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</v>
      </c>
      <c r="AC638">
        <f t="shared" ca="1" si="221"/>
        <v>0</v>
      </c>
    </row>
    <row r="639" spans="1:29">
      <c r="A639">
        <f t="shared" si="227"/>
        <v>22</v>
      </c>
      <c r="B639" t="str">
        <f>VLOOKUP(A639,BossBattleTable!$A:$C,MATCH(BossBattleTable!$C$1,BossBattleTable!$A$1:$C$1,0),0)</f>
        <v>AwesomeTower</v>
      </c>
      <c r="C639">
        <f t="shared" ca="1" si="207"/>
        <v>8</v>
      </c>
      <c r="D639">
        <f t="shared" si="225"/>
        <v>22</v>
      </c>
      <c r="E639">
        <f t="shared" ca="1" si="226"/>
        <v>8</v>
      </c>
      <c r="F639" t="str">
        <f t="shared" ca="1" si="222"/>
        <v>cu</v>
      </c>
      <c r="G639" t="s">
        <v>402</v>
      </c>
      <c r="H639" t="s">
        <v>108</v>
      </c>
      <c r="I639">
        <v>5</v>
      </c>
      <c r="J639" t="str">
        <f t="shared" si="223"/>
        <v/>
      </c>
      <c r="K639" t="str">
        <f t="shared" ca="1" si="224"/>
        <v/>
      </c>
      <c r="O639">
        <v>270</v>
      </c>
      <c r="P639">
        <f t="shared" si="208"/>
        <v>270</v>
      </c>
      <c r="Q639" t="str">
        <f t="shared" ca="1" si="210"/>
        <v>cu</v>
      </c>
      <c r="R639" t="str">
        <f t="shared" si="211"/>
        <v>DI</v>
      </c>
      <c r="S639">
        <f t="shared" si="212"/>
        <v>5</v>
      </c>
      <c r="T639" t="str">
        <f t="shared" ca="1" si="213"/>
        <v/>
      </c>
      <c r="U639" t="str">
        <f t="shared" si="214"/>
        <v/>
      </c>
      <c r="V639" t="str">
        <f t="shared" si="215"/>
        <v/>
      </c>
      <c r="W63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9" t="str">
        <f t="shared" ca="1" si="209"/>
        <v>{"num":22,"diff":8,"tp1":"cu","vl1":"DI","cn1":5,"key":270}</v>
      </c>
      <c r="Y639">
        <f t="shared" ca="1" si="217"/>
        <v>59</v>
      </c>
      <c r="Z639">
        <f t="shared" ca="1" si="218"/>
        <v>20251</v>
      </c>
      <c r="AA639">
        <f t="shared" ca="1" si="219"/>
        <v>1</v>
      </c>
      <c r="AB63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</v>
      </c>
      <c r="AC639">
        <f t="shared" ca="1" si="221"/>
        <v>0</v>
      </c>
    </row>
    <row r="640" spans="1:29">
      <c r="A640">
        <f t="shared" si="227"/>
        <v>22</v>
      </c>
      <c r="B640" t="str">
        <f>VLOOKUP(A640,BossBattleTable!$A:$C,MATCH(BossBattleTable!$C$1,BossBattleTable!$A$1:$C$1,0),0)</f>
        <v>AwesomeTower</v>
      </c>
      <c r="C640">
        <f t="shared" ca="1" si="207"/>
        <v>9</v>
      </c>
      <c r="D640">
        <f t="shared" si="225"/>
        <v>22</v>
      </c>
      <c r="E640">
        <f t="shared" ca="1" si="226"/>
        <v>9</v>
      </c>
      <c r="F640" t="str">
        <f t="shared" ca="1" si="222"/>
        <v>it</v>
      </c>
      <c r="G640" t="s">
        <v>412</v>
      </c>
      <c r="H640" t="s">
        <v>416</v>
      </c>
      <c r="I640">
        <v>1</v>
      </c>
      <c r="J640" t="str">
        <f t="shared" si="223"/>
        <v/>
      </c>
      <c r="K640" t="str">
        <f t="shared" ca="1" si="224"/>
        <v>it</v>
      </c>
      <c r="L640" t="s">
        <v>412</v>
      </c>
      <c r="M640" t="s">
        <v>417</v>
      </c>
      <c r="N640">
        <v>1</v>
      </c>
      <c r="O640">
        <v>824</v>
      </c>
      <c r="P640">
        <f t="shared" si="208"/>
        <v>824</v>
      </c>
      <c r="Q640" t="str">
        <f t="shared" ca="1" si="210"/>
        <v>it</v>
      </c>
      <c r="R640" t="str">
        <f t="shared" si="211"/>
        <v>Equip001001</v>
      </c>
      <c r="S640">
        <f t="shared" si="212"/>
        <v>1</v>
      </c>
      <c r="T640" t="str">
        <f t="shared" ca="1" si="213"/>
        <v>it</v>
      </c>
      <c r="U640" t="str">
        <f t="shared" si="214"/>
        <v>Equip002001</v>
      </c>
      <c r="V640">
        <f t="shared" si="215"/>
        <v>1</v>
      </c>
      <c r="W64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0" t="str">
        <f t="shared" ca="1" si="209"/>
        <v>{"num":22,"diff":9,"tp1":"it","vl1":"Equip001001","cn1":1,"tp2":"it","vl2":"Equip002001","cn2":1,"key":824}</v>
      </c>
      <c r="Y640">
        <f t="shared" ca="1" si="217"/>
        <v>107</v>
      </c>
      <c r="Z640">
        <f t="shared" ca="1" si="218"/>
        <v>20359</v>
      </c>
      <c r="AA640">
        <f t="shared" ca="1" si="219"/>
        <v>1</v>
      </c>
      <c r="AB64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</v>
      </c>
      <c r="AC640">
        <f t="shared" ca="1" si="221"/>
        <v>0</v>
      </c>
    </row>
    <row r="641" spans="1:29">
      <c r="A641">
        <f t="shared" si="227"/>
        <v>22</v>
      </c>
      <c r="B641" t="str">
        <f>VLOOKUP(A641,BossBattleTable!$A:$C,MATCH(BossBattleTable!$C$1,BossBattleTable!$A$1:$C$1,0),0)</f>
        <v>AwesomeTower</v>
      </c>
      <c r="C641">
        <f t="shared" ca="1" si="207"/>
        <v>10</v>
      </c>
      <c r="D641">
        <f t="shared" si="225"/>
        <v>22</v>
      </c>
      <c r="E641">
        <f t="shared" ca="1" si="226"/>
        <v>10</v>
      </c>
      <c r="F641" t="str">
        <f t="shared" ca="1" si="222"/>
        <v>cu</v>
      </c>
      <c r="G641" t="s">
        <v>402</v>
      </c>
      <c r="H641" t="s">
        <v>191</v>
      </c>
      <c r="I641">
        <v>30</v>
      </c>
      <c r="J641" t="str">
        <f t="shared" si="223"/>
        <v>에너지너무많음</v>
      </c>
      <c r="K641" t="str">
        <f t="shared" ca="1" si="224"/>
        <v>cu</v>
      </c>
      <c r="L641" t="s">
        <v>402</v>
      </c>
      <c r="M641" t="s">
        <v>375</v>
      </c>
      <c r="N641">
        <v>5000</v>
      </c>
      <c r="O641">
        <v>656</v>
      </c>
      <c r="P641">
        <f t="shared" si="208"/>
        <v>656</v>
      </c>
      <c r="Q641" t="str">
        <f t="shared" ca="1" si="210"/>
        <v>cu</v>
      </c>
      <c r="R641" t="str">
        <f t="shared" si="211"/>
        <v>EN</v>
      </c>
      <c r="S641">
        <f t="shared" si="212"/>
        <v>30</v>
      </c>
      <c r="T641" t="str">
        <f t="shared" ca="1" si="213"/>
        <v>cu</v>
      </c>
      <c r="U641" t="str">
        <f t="shared" si="214"/>
        <v>GO</v>
      </c>
      <c r="V641">
        <f t="shared" si="215"/>
        <v>5000</v>
      </c>
      <c r="W64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1" t="str">
        <f t="shared" ca="1" si="209"/>
        <v>{"num":22,"diff":10,"tp1":"cu","vl1":"EN","cn1":30,"tp2":"cu","vl2":"GO","cn2":5000,"key":656}</v>
      </c>
      <c r="Y641">
        <f t="shared" ca="1" si="217"/>
        <v>94</v>
      </c>
      <c r="Z641">
        <f t="shared" ca="1" si="218"/>
        <v>20454</v>
      </c>
      <c r="AA641">
        <f t="shared" ca="1" si="219"/>
        <v>1</v>
      </c>
      <c r="AB64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</v>
      </c>
      <c r="AC641">
        <f t="shared" ca="1" si="221"/>
        <v>0</v>
      </c>
    </row>
    <row r="642" spans="1:29">
      <c r="A642">
        <f t="shared" si="227"/>
        <v>22</v>
      </c>
      <c r="B642" t="str">
        <f>VLOOKUP(A642,BossBattleTable!$A:$C,MATCH(BossBattleTable!$C$1,BossBattleTable!$A$1:$C$1,0),0)</f>
        <v>AwesomeTower</v>
      </c>
      <c r="C642">
        <f t="shared" ref="C642:C705" ca="1" si="228">IF(A642&lt;&gt;OFFSET(A642,-1,0),1,OFFSET(C642,-1,0)+1)</f>
        <v>11</v>
      </c>
      <c r="D642">
        <f t="shared" si="225"/>
        <v>22</v>
      </c>
      <c r="E642">
        <f t="shared" ca="1" si="226"/>
        <v>11</v>
      </c>
      <c r="F642" t="str">
        <f t="shared" ca="1" si="222"/>
        <v>it</v>
      </c>
      <c r="G642" t="s">
        <v>412</v>
      </c>
      <c r="H642" t="s">
        <v>415</v>
      </c>
      <c r="I642">
        <v>1</v>
      </c>
      <c r="J642" t="str">
        <f t="shared" si="223"/>
        <v/>
      </c>
      <c r="K642" t="str">
        <f t="shared" ca="1" si="224"/>
        <v/>
      </c>
      <c r="O642">
        <v>752</v>
      </c>
      <c r="P642">
        <f t="shared" si="208"/>
        <v>752</v>
      </c>
      <c r="Q642" t="str">
        <f t="shared" ca="1" si="210"/>
        <v>it</v>
      </c>
      <c r="R642" t="str">
        <f t="shared" si="211"/>
        <v>Equip000001</v>
      </c>
      <c r="S642">
        <f t="shared" si="212"/>
        <v>1</v>
      </c>
      <c r="T642" t="str">
        <f t="shared" ca="1" si="213"/>
        <v/>
      </c>
      <c r="U642" t="str">
        <f t="shared" si="214"/>
        <v/>
      </c>
      <c r="V642" t="str">
        <f t="shared" si="215"/>
        <v/>
      </c>
      <c r="W64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2" t="str">
        <f t="shared" ca="1" si="209"/>
        <v>{"num":22,"diff":11,"tp1":"it","vl1":"Equip000001","cn1":1,"key":752}</v>
      </c>
      <c r="Y642">
        <f t="shared" ca="1" si="217"/>
        <v>69</v>
      </c>
      <c r="Z642">
        <f t="shared" ca="1" si="218"/>
        <v>20524</v>
      </c>
      <c r="AA642">
        <f t="shared" ca="1" si="219"/>
        <v>1</v>
      </c>
      <c r="AB64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</v>
      </c>
      <c r="AC642">
        <f t="shared" ca="1" si="221"/>
        <v>0</v>
      </c>
    </row>
    <row r="643" spans="1:29">
      <c r="A643">
        <f t="shared" si="227"/>
        <v>22</v>
      </c>
      <c r="B643" t="str">
        <f>VLOOKUP(A643,BossBattleTable!$A:$C,MATCH(BossBattleTable!$C$1,BossBattleTable!$A$1:$C$1,0),0)</f>
        <v>AwesomeTower</v>
      </c>
      <c r="C643">
        <f t="shared" ca="1" si="228"/>
        <v>12</v>
      </c>
      <c r="D643">
        <f t="shared" si="225"/>
        <v>22</v>
      </c>
      <c r="E643">
        <f t="shared" ca="1" si="226"/>
        <v>12</v>
      </c>
      <c r="F643" t="str">
        <f t="shared" ca="1" si="222"/>
        <v>cu</v>
      </c>
      <c r="G643" t="s">
        <v>402</v>
      </c>
      <c r="H643" t="s">
        <v>108</v>
      </c>
      <c r="I643">
        <v>5</v>
      </c>
      <c r="J643" t="str">
        <f t="shared" si="223"/>
        <v/>
      </c>
      <c r="K643" t="str">
        <f t="shared" ca="1" si="224"/>
        <v/>
      </c>
      <c r="O643">
        <v>886</v>
      </c>
      <c r="P643">
        <f t="shared" ref="P643:P706" si="229">O643</f>
        <v>886</v>
      </c>
      <c r="Q643" t="str">
        <f t="shared" ca="1" si="210"/>
        <v>cu</v>
      </c>
      <c r="R643" t="str">
        <f t="shared" si="211"/>
        <v>DI</v>
      </c>
      <c r="S643">
        <f t="shared" si="212"/>
        <v>5</v>
      </c>
      <c r="T643" t="str">
        <f t="shared" ca="1" si="213"/>
        <v/>
      </c>
      <c r="U643" t="str">
        <f t="shared" si="214"/>
        <v/>
      </c>
      <c r="V643" t="str">
        <f t="shared" si="215"/>
        <v/>
      </c>
      <c r="W64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3" t="str">
        <f t="shared" ref="X643:X706" ca="1" si="230">"{"""&amp;D$1&amp;""":"&amp;D643
&amp;","""&amp;E$1&amp;""":"&amp;E643
&amp;","""&amp;F$1&amp;""":"""&amp;F643&amp;""""
&amp;","""&amp;H$1&amp;""":"""&amp;H643&amp;""""
&amp;","""&amp;I$1&amp;""":"&amp;I643
&amp;IF(LEN(K643)=0,"",","""&amp;K$1&amp;""":"""&amp;K643&amp;"""")
&amp;IF(LEN(M643)=0,"",","""&amp;M$1&amp;""":"""&amp;M643&amp;"""")
&amp;IF(LEN(N643)=0,"",","""&amp;N$1&amp;""":"&amp;N643)
&amp;","""&amp;O$1&amp;""":"&amp;O643&amp;"}"</f>
        <v>{"num":22,"diff":12,"tp1":"cu","vl1":"DI","cn1":5,"key":886}</v>
      </c>
      <c r="Y643">
        <f t="shared" ca="1" si="217"/>
        <v>60</v>
      </c>
      <c r="Z643">
        <f t="shared" ca="1" si="218"/>
        <v>20585</v>
      </c>
      <c r="AA643">
        <f t="shared" ca="1" si="219"/>
        <v>1</v>
      </c>
      <c r="AB64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</v>
      </c>
      <c r="AC643">
        <f t="shared" ca="1" si="221"/>
        <v>0</v>
      </c>
    </row>
    <row r="644" spans="1:29">
      <c r="A644">
        <f t="shared" si="227"/>
        <v>22</v>
      </c>
      <c r="B644" t="str">
        <f>VLOOKUP(A644,BossBattleTable!$A:$C,MATCH(BossBattleTable!$C$1,BossBattleTable!$A$1:$C$1,0),0)</f>
        <v>AwesomeTower</v>
      </c>
      <c r="C644">
        <f t="shared" ca="1" si="228"/>
        <v>13</v>
      </c>
      <c r="D644">
        <f t="shared" si="225"/>
        <v>22</v>
      </c>
      <c r="E644">
        <f t="shared" ca="1" si="226"/>
        <v>13</v>
      </c>
      <c r="F644" t="str">
        <f t="shared" ca="1" si="222"/>
        <v>it</v>
      </c>
      <c r="G644" t="s">
        <v>412</v>
      </c>
      <c r="H644" t="s">
        <v>416</v>
      </c>
      <c r="I644">
        <v>1</v>
      </c>
      <c r="J644" t="str">
        <f t="shared" si="223"/>
        <v/>
      </c>
      <c r="K644" t="str">
        <f t="shared" ca="1" si="224"/>
        <v>it</v>
      </c>
      <c r="L644" t="s">
        <v>412</v>
      </c>
      <c r="M644" t="s">
        <v>417</v>
      </c>
      <c r="N644">
        <v>1</v>
      </c>
      <c r="O644">
        <v>690</v>
      </c>
      <c r="P644">
        <f t="shared" si="229"/>
        <v>690</v>
      </c>
      <c r="Q644" t="str">
        <f t="shared" ref="Q644:Q707" ca="1" si="231">IF(LEN(F644)=0,"",F644)</f>
        <v>it</v>
      </c>
      <c r="R644" t="str">
        <f t="shared" ref="R644:R707" si="232">IF(LEN(H644)=0,"",H644)</f>
        <v>Equip001001</v>
      </c>
      <c r="S644">
        <f t="shared" ref="S644:S707" si="233">IF(LEN(I644)=0,"",I644)</f>
        <v>1</v>
      </c>
      <c r="T644" t="str">
        <f t="shared" ref="T644:T707" ca="1" si="234">IF(LEN(K644)=0,"",K644)</f>
        <v>it</v>
      </c>
      <c r="U644" t="str">
        <f t="shared" ref="U644:U707" si="235">IF(LEN(M644)=0,"",M644)</f>
        <v>Equip002001</v>
      </c>
      <c r="V644">
        <f t="shared" ref="V644:V707" si="236">IF(LEN(N644)=0,"",N644)</f>
        <v>1</v>
      </c>
      <c r="W644" t="str">
        <f t="shared" ref="W644:W707" ca="1" si="237">IF(ROW()=2,X644,OFFSET(W644,-1,0)&amp;IF(LEN(X644)=0,"",","&amp;X644))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4" t="str">
        <f t="shared" ca="1" si="230"/>
        <v>{"num":22,"diff":13,"tp1":"it","vl1":"Equip001001","cn1":1,"tp2":"it","vl2":"Equip002001","cn2":1,"key":690}</v>
      </c>
      <c r="Y644">
        <f t="shared" ref="Y644:Y707" ca="1" si="238">LEN(X644)</f>
        <v>108</v>
      </c>
      <c r="Z644">
        <f t="shared" ref="Z644:Z707" ca="1" si="239">IF(ROW()=2,Y644,
IF(OFFSET(Z644,-1,0)+Y644+1&gt;32767,Y644+1,OFFSET(Z644,-1,0)+Y644+1))</f>
        <v>20694</v>
      </c>
      <c r="AA644">
        <f t="shared" ref="AA644:AA707" ca="1" si="240">IF(ROW()=2,AC644,OFFSET(AA644,-1,0)+AC644)</f>
        <v>1</v>
      </c>
      <c r="AB644" t="str">
        <f t="shared" ref="AB644:AB707" ca="1" si="241">IF(ROW()=2,X644,
IF(OFFSET(Z644,-1,0)+Y644+1&gt;32767,","&amp;X644,OFFSET(AB644,-1,0)&amp;IF(LEN(X644)=0,"",","&amp;X644)))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</v>
      </c>
      <c r="AC644">
        <f t="shared" ref="AC644:AC707" ca="1" si="242">IF(Z644&gt;OFFSET(Z644,1,0),1,0)</f>
        <v>0</v>
      </c>
    </row>
    <row r="645" spans="1:29">
      <c r="A645">
        <f t="shared" si="227"/>
        <v>22</v>
      </c>
      <c r="B645" t="str">
        <f>VLOOKUP(A645,BossBattleTable!$A:$C,MATCH(BossBattleTable!$C$1,BossBattleTable!$A$1:$C$1,0),0)</f>
        <v>AwesomeTower</v>
      </c>
      <c r="C645">
        <f t="shared" ca="1" si="228"/>
        <v>14</v>
      </c>
      <c r="D645">
        <f t="shared" si="225"/>
        <v>22</v>
      </c>
      <c r="E645">
        <f t="shared" ca="1" si="226"/>
        <v>14</v>
      </c>
      <c r="F645" t="str">
        <f t="shared" ca="1" si="222"/>
        <v>cu</v>
      </c>
      <c r="G645" t="s">
        <v>402</v>
      </c>
      <c r="H645" t="s">
        <v>191</v>
      </c>
      <c r="I645">
        <v>30</v>
      </c>
      <c r="J645" t="str">
        <f t="shared" si="223"/>
        <v>에너지너무많음</v>
      </c>
      <c r="K645" t="str">
        <f t="shared" ca="1" si="224"/>
        <v>cu</v>
      </c>
      <c r="L645" t="s">
        <v>402</v>
      </c>
      <c r="M645" t="s">
        <v>375</v>
      </c>
      <c r="N645">
        <v>5000</v>
      </c>
      <c r="O645">
        <v>543</v>
      </c>
      <c r="P645">
        <f t="shared" si="229"/>
        <v>543</v>
      </c>
      <c r="Q645" t="str">
        <f t="shared" ca="1" si="231"/>
        <v>cu</v>
      </c>
      <c r="R645" t="str">
        <f t="shared" si="232"/>
        <v>EN</v>
      </c>
      <c r="S645">
        <f t="shared" si="233"/>
        <v>30</v>
      </c>
      <c r="T645" t="str">
        <f t="shared" ca="1" si="234"/>
        <v>cu</v>
      </c>
      <c r="U645" t="str">
        <f t="shared" si="235"/>
        <v>GO</v>
      </c>
      <c r="V645">
        <f t="shared" si="236"/>
        <v>5000</v>
      </c>
      <c r="W64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5" t="str">
        <f t="shared" ca="1" si="230"/>
        <v>{"num":22,"diff":14,"tp1":"cu","vl1":"EN","cn1":30,"tp2":"cu","vl2":"GO","cn2":5000,"key":543}</v>
      </c>
      <c r="Y645">
        <f t="shared" ca="1" si="238"/>
        <v>94</v>
      </c>
      <c r="Z645">
        <f t="shared" ca="1" si="239"/>
        <v>20789</v>
      </c>
      <c r="AA645">
        <f t="shared" ca="1" si="240"/>
        <v>1</v>
      </c>
      <c r="AB64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</v>
      </c>
      <c r="AC645">
        <f t="shared" ca="1" si="242"/>
        <v>0</v>
      </c>
    </row>
    <row r="646" spans="1:29">
      <c r="A646">
        <f t="shared" si="227"/>
        <v>22</v>
      </c>
      <c r="B646" t="str">
        <f>VLOOKUP(A646,BossBattleTable!$A:$C,MATCH(BossBattleTable!$C$1,BossBattleTable!$A$1:$C$1,0),0)</f>
        <v>AwesomeTower</v>
      </c>
      <c r="C646">
        <f t="shared" ca="1" si="228"/>
        <v>15</v>
      </c>
      <c r="D646">
        <f t="shared" si="225"/>
        <v>22</v>
      </c>
      <c r="E646">
        <f t="shared" ca="1" si="226"/>
        <v>15</v>
      </c>
      <c r="F646" t="str">
        <f t="shared" ref="F646:F709" ca="1" si="243">IF(ISBLANK(G646),"",
VLOOKUP(G646,OFFSET(INDIRECT("$A:$B"),0,MATCH(G$1&amp;"_Verify",INDIRECT("$1:$1"),0)-1),2,0)
)</f>
        <v>it</v>
      </c>
      <c r="G646" t="s">
        <v>412</v>
      </c>
      <c r="H646" t="s">
        <v>415</v>
      </c>
      <c r="I646">
        <v>1</v>
      </c>
      <c r="J646" t="str">
        <f t="shared" ref="J646:J709" si="244">IF(G646="장비1상자",
  IF(OR(H646&gt;3,I646&gt;5),"장비이상",""),
IF(H646="GO",
  IF(I646&lt;100,"골드이상",""),
IF(H646="EN",
  IF(I646&gt;29,"에너지너무많음",
  IF(I646&gt;9,"에너지다소많음","")),"")))</f>
        <v/>
      </c>
      <c r="K646" t="str">
        <f t="shared" ref="K646:K709" ca="1" si="245">IF(ISBLANK(L646),"",
VLOOKUP(L646,OFFSET(INDIRECT("$A:$B"),0,MATCH(L$1&amp;"_Verify",INDIRECT("$1:$1"),0)-1),2,0)
)</f>
        <v/>
      </c>
      <c r="O646">
        <v>732</v>
      </c>
      <c r="P646">
        <f t="shared" si="229"/>
        <v>732</v>
      </c>
      <c r="Q646" t="str">
        <f t="shared" ca="1" si="231"/>
        <v>it</v>
      </c>
      <c r="R646" t="str">
        <f t="shared" si="232"/>
        <v>Equip000001</v>
      </c>
      <c r="S646">
        <f t="shared" si="233"/>
        <v>1</v>
      </c>
      <c r="T646" t="str">
        <f t="shared" ca="1" si="234"/>
        <v/>
      </c>
      <c r="U646" t="str">
        <f t="shared" si="235"/>
        <v/>
      </c>
      <c r="V646" t="str">
        <f t="shared" si="236"/>
        <v/>
      </c>
      <c r="W64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6" t="str">
        <f t="shared" ca="1" si="230"/>
        <v>{"num":22,"diff":15,"tp1":"it","vl1":"Equip000001","cn1":1,"key":732}</v>
      </c>
      <c r="Y646">
        <f t="shared" ca="1" si="238"/>
        <v>69</v>
      </c>
      <c r="Z646">
        <f t="shared" ca="1" si="239"/>
        <v>20859</v>
      </c>
      <c r="AA646">
        <f t="shared" ca="1" si="240"/>
        <v>1</v>
      </c>
      <c r="AB64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</v>
      </c>
      <c r="AC646">
        <f t="shared" ca="1" si="242"/>
        <v>0</v>
      </c>
    </row>
    <row r="647" spans="1:29">
      <c r="A647">
        <f t="shared" si="227"/>
        <v>22</v>
      </c>
      <c r="B647" t="str">
        <f>VLOOKUP(A647,BossBattleTable!$A:$C,MATCH(BossBattleTable!$C$1,BossBattleTable!$A$1:$C$1,0),0)</f>
        <v>AwesomeTower</v>
      </c>
      <c r="C647">
        <f t="shared" ca="1" si="228"/>
        <v>16</v>
      </c>
      <c r="D647">
        <f t="shared" si="225"/>
        <v>22</v>
      </c>
      <c r="E647">
        <f t="shared" ca="1" si="226"/>
        <v>16</v>
      </c>
      <c r="F647" t="str">
        <f t="shared" ca="1" si="243"/>
        <v>cu</v>
      </c>
      <c r="G647" t="s">
        <v>402</v>
      </c>
      <c r="H647" t="s">
        <v>108</v>
      </c>
      <c r="I647">
        <v>5</v>
      </c>
      <c r="J647" t="str">
        <f t="shared" si="244"/>
        <v/>
      </c>
      <c r="K647" t="str">
        <f t="shared" ca="1" si="245"/>
        <v/>
      </c>
      <c r="O647">
        <v>423</v>
      </c>
      <c r="P647">
        <f t="shared" si="229"/>
        <v>423</v>
      </c>
      <c r="Q647" t="str">
        <f t="shared" ca="1" si="231"/>
        <v>cu</v>
      </c>
      <c r="R647" t="str">
        <f t="shared" si="232"/>
        <v>DI</v>
      </c>
      <c r="S647">
        <f t="shared" si="233"/>
        <v>5</v>
      </c>
      <c r="T647" t="str">
        <f t="shared" ca="1" si="234"/>
        <v/>
      </c>
      <c r="U647" t="str">
        <f t="shared" si="235"/>
        <v/>
      </c>
      <c r="V647" t="str">
        <f t="shared" si="236"/>
        <v/>
      </c>
      <c r="W64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7" t="str">
        <f t="shared" ca="1" si="230"/>
        <v>{"num":22,"diff":16,"tp1":"cu","vl1":"DI","cn1":5,"key":423}</v>
      </c>
      <c r="Y647">
        <f t="shared" ca="1" si="238"/>
        <v>60</v>
      </c>
      <c r="Z647">
        <f t="shared" ca="1" si="239"/>
        <v>20920</v>
      </c>
      <c r="AA647">
        <f t="shared" ca="1" si="240"/>
        <v>1</v>
      </c>
      <c r="AB64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</v>
      </c>
      <c r="AC647">
        <f t="shared" ca="1" si="242"/>
        <v>0</v>
      </c>
    </row>
    <row r="648" spans="1:29">
      <c r="A648">
        <f t="shared" si="227"/>
        <v>22</v>
      </c>
      <c r="B648" t="str">
        <f>VLOOKUP(A648,BossBattleTable!$A:$C,MATCH(BossBattleTable!$C$1,BossBattleTable!$A$1:$C$1,0),0)</f>
        <v>AwesomeTower</v>
      </c>
      <c r="C648">
        <f t="shared" ca="1" si="228"/>
        <v>17</v>
      </c>
      <c r="D648">
        <f t="shared" si="225"/>
        <v>22</v>
      </c>
      <c r="E648">
        <f t="shared" ca="1" si="226"/>
        <v>17</v>
      </c>
      <c r="F648" t="str">
        <f t="shared" ca="1" si="243"/>
        <v>it</v>
      </c>
      <c r="G648" t="s">
        <v>412</v>
      </c>
      <c r="H648" t="s">
        <v>416</v>
      </c>
      <c r="I648">
        <v>1</v>
      </c>
      <c r="J648" t="str">
        <f t="shared" si="244"/>
        <v/>
      </c>
      <c r="K648" t="str">
        <f t="shared" ca="1" si="245"/>
        <v>it</v>
      </c>
      <c r="L648" t="s">
        <v>412</v>
      </c>
      <c r="M648" t="s">
        <v>417</v>
      </c>
      <c r="N648">
        <v>1</v>
      </c>
      <c r="O648">
        <v>400</v>
      </c>
      <c r="P648">
        <f t="shared" si="229"/>
        <v>400</v>
      </c>
      <c r="Q648" t="str">
        <f t="shared" ca="1" si="231"/>
        <v>it</v>
      </c>
      <c r="R648" t="str">
        <f t="shared" si="232"/>
        <v>Equip001001</v>
      </c>
      <c r="S648">
        <f t="shared" si="233"/>
        <v>1</v>
      </c>
      <c r="T648" t="str">
        <f t="shared" ca="1" si="234"/>
        <v>it</v>
      </c>
      <c r="U648" t="str">
        <f t="shared" si="235"/>
        <v>Equip002001</v>
      </c>
      <c r="V648">
        <f t="shared" si="236"/>
        <v>1</v>
      </c>
      <c r="W64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8" t="str">
        <f t="shared" ca="1" si="230"/>
        <v>{"num":22,"diff":17,"tp1":"it","vl1":"Equip001001","cn1":1,"tp2":"it","vl2":"Equip002001","cn2":1,"key":400}</v>
      </c>
      <c r="Y648">
        <f t="shared" ca="1" si="238"/>
        <v>108</v>
      </c>
      <c r="Z648">
        <f t="shared" ca="1" si="239"/>
        <v>21029</v>
      </c>
      <c r="AA648">
        <f t="shared" ca="1" si="240"/>
        <v>1</v>
      </c>
      <c r="AB64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</v>
      </c>
      <c r="AC648">
        <f t="shared" ca="1" si="242"/>
        <v>0</v>
      </c>
    </row>
    <row r="649" spans="1:29">
      <c r="A649">
        <f t="shared" si="227"/>
        <v>22</v>
      </c>
      <c r="B649" t="str">
        <f>VLOOKUP(A649,BossBattleTable!$A:$C,MATCH(BossBattleTable!$C$1,BossBattleTable!$A$1:$C$1,0),0)</f>
        <v>AwesomeTower</v>
      </c>
      <c r="C649">
        <f t="shared" ca="1" si="228"/>
        <v>18</v>
      </c>
      <c r="D649">
        <f t="shared" si="225"/>
        <v>22</v>
      </c>
      <c r="E649">
        <f t="shared" ca="1" si="226"/>
        <v>18</v>
      </c>
      <c r="F649" t="str">
        <f t="shared" ca="1" si="243"/>
        <v>cu</v>
      </c>
      <c r="G649" t="s">
        <v>402</v>
      </c>
      <c r="H649" t="s">
        <v>191</v>
      </c>
      <c r="I649">
        <v>30</v>
      </c>
      <c r="J649" t="str">
        <f t="shared" si="244"/>
        <v>에너지너무많음</v>
      </c>
      <c r="K649" t="str">
        <f t="shared" ca="1" si="245"/>
        <v>cu</v>
      </c>
      <c r="L649" t="s">
        <v>402</v>
      </c>
      <c r="M649" t="s">
        <v>375</v>
      </c>
      <c r="N649">
        <v>5000</v>
      </c>
      <c r="O649">
        <v>538</v>
      </c>
      <c r="P649">
        <f t="shared" si="229"/>
        <v>538</v>
      </c>
      <c r="Q649" t="str">
        <f t="shared" ca="1" si="231"/>
        <v>cu</v>
      </c>
      <c r="R649" t="str">
        <f t="shared" si="232"/>
        <v>EN</v>
      </c>
      <c r="S649">
        <f t="shared" si="233"/>
        <v>30</v>
      </c>
      <c r="T649" t="str">
        <f t="shared" ca="1" si="234"/>
        <v>cu</v>
      </c>
      <c r="U649" t="str">
        <f t="shared" si="235"/>
        <v>GO</v>
      </c>
      <c r="V649">
        <f t="shared" si="236"/>
        <v>5000</v>
      </c>
      <c r="W64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9" t="str">
        <f t="shared" ca="1" si="230"/>
        <v>{"num":22,"diff":18,"tp1":"cu","vl1":"EN","cn1":30,"tp2":"cu","vl2":"GO","cn2":5000,"key":538}</v>
      </c>
      <c r="Y649">
        <f t="shared" ca="1" si="238"/>
        <v>94</v>
      </c>
      <c r="Z649">
        <f t="shared" ca="1" si="239"/>
        <v>21124</v>
      </c>
      <c r="AA649">
        <f t="shared" ca="1" si="240"/>
        <v>1</v>
      </c>
      <c r="AB64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</v>
      </c>
      <c r="AC649">
        <f t="shared" ca="1" si="242"/>
        <v>0</v>
      </c>
    </row>
    <row r="650" spans="1:29">
      <c r="A650">
        <f t="shared" si="227"/>
        <v>22</v>
      </c>
      <c r="B650" t="str">
        <f>VLOOKUP(A650,BossBattleTable!$A:$C,MATCH(BossBattleTable!$C$1,BossBattleTable!$A$1:$C$1,0),0)</f>
        <v>AwesomeTower</v>
      </c>
      <c r="C650">
        <f t="shared" ca="1" si="228"/>
        <v>19</v>
      </c>
      <c r="D650">
        <f t="shared" si="225"/>
        <v>22</v>
      </c>
      <c r="E650">
        <f t="shared" ca="1" si="226"/>
        <v>19</v>
      </c>
      <c r="F650" t="str">
        <f t="shared" ca="1" si="243"/>
        <v>it</v>
      </c>
      <c r="G650" t="s">
        <v>412</v>
      </c>
      <c r="H650" t="s">
        <v>415</v>
      </c>
      <c r="I650">
        <v>1</v>
      </c>
      <c r="J650" t="str">
        <f t="shared" si="244"/>
        <v/>
      </c>
      <c r="K650" t="str">
        <f t="shared" ca="1" si="245"/>
        <v/>
      </c>
      <c r="O650">
        <v>153</v>
      </c>
      <c r="P650">
        <f t="shared" si="229"/>
        <v>153</v>
      </c>
      <c r="Q650" t="str">
        <f t="shared" ca="1" si="231"/>
        <v>it</v>
      </c>
      <c r="R650" t="str">
        <f t="shared" si="232"/>
        <v>Equip000001</v>
      </c>
      <c r="S650">
        <f t="shared" si="233"/>
        <v>1</v>
      </c>
      <c r="T650" t="str">
        <f t="shared" ca="1" si="234"/>
        <v/>
      </c>
      <c r="U650" t="str">
        <f t="shared" si="235"/>
        <v/>
      </c>
      <c r="V650" t="str">
        <f t="shared" si="236"/>
        <v/>
      </c>
      <c r="W65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0" t="str">
        <f t="shared" ca="1" si="230"/>
        <v>{"num":22,"diff":19,"tp1":"it","vl1":"Equip000001","cn1":1,"key":153}</v>
      </c>
      <c r="Y650">
        <f t="shared" ca="1" si="238"/>
        <v>69</v>
      </c>
      <c r="Z650">
        <f t="shared" ca="1" si="239"/>
        <v>21194</v>
      </c>
      <c r="AA650">
        <f t="shared" ca="1" si="240"/>
        <v>1</v>
      </c>
      <c r="AB65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</v>
      </c>
      <c r="AC650">
        <f t="shared" ca="1" si="242"/>
        <v>0</v>
      </c>
    </row>
    <row r="651" spans="1:29">
      <c r="A651">
        <f t="shared" si="227"/>
        <v>22</v>
      </c>
      <c r="B651" t="str">
        <f>VLOOKUP(A651,BossBattleTable!$A:$C,MATCH(BossBattleTable!$C$1,BossBattleTable!$A$1:$C$1,0),0)</f>
        <v>AwesomeTower</v>
      </c>
      <c r="C651">
        <f t="shared" ca="1" si="228"/>
        <v>20</v>
      </c>
      <c r="D651">
        <f t="shared" si="225"/>
        <v>22</v>
      </c>
      <c r="E651">
        <f t="shared" ca="1" si="226"/>
        <v>20</v>
      </c>
      <c r="F651" t="str">
        <f t="shared" ca="1" si="243"/>
        <v>cu</v>
      </c>
      <c r="G651" t="s">
        <v>402</v>
      </c>
      <c r="H651" t="s">
        <v>108</v>
      </c>
      <c r="I651">
        <v>5</v>
      </c>
      <c r="J651" t="str">
        <f t="shared" si="244"/>
        <v/>
      </c>
      <c r="K651" t="str">
        <f t="shared" ca="1" si="245"/>
        <v/>
      </c>
      <c r="O651">
        <v>172</v>
      </c>
      <c r="P651">
        <f t="shared" si="229"/>
        <v>172</v>
      </c>
      <c r="Q651" t="str">
        <f t="shared" ca="1" si="231"/>
        <v>cu</v>
      </c>
      <c r="R651" t="str">
        <f t="shared" si="232"/>
        <v>DI</v>
      </c>
      <c r="S651">
        <f t="shared" si="233"/>
        <v>5</v>
      </c>
      <c r="T651" t="str">
        <f t="shared" ca="1" si="234"/>
        <v/>
      </c>
      <c r="U651" t="str">
        <f t="shared" si="235"/>
        <v/>
      </c>
      <c r="V651" t="str">
        <f t="shared" si="236"/>
        <v/>
      </c>
      <c r="W65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1" t="str">
        <f t="shared" ca="1" si="230"/>
        <v>{"num":22,"diff":20,"tp1":"cu","vl1":"DI","cn1":5,"key":172}</v>
      </c>
      <c r="Y651">
        <f t="shared" ca="1" si="238"/>
        <v>60</v>
      </c>
      <c r="Z651">
        <f t="shared" ca="1" si="239"/>
        <v>21255</v>
      </c>
      <c r="AA651">
        <f t="shared" ca="1" si="240"/>
        <v>1</v>
      </c>
      <c r="AB65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</v>
      </c>
      <c r="AC651">
        <f t="shared" ca="1" si="242"/>
        <v>0</v>
      </c>
    </row>
    <row r="652" spans="1:29">
      <c r="A652">
        <f t="shared" si="227"/>
        <v>22</v>
      </c>
      <c r="B652" t="str">
        <f>VLOOKUP(A652,BossBattleTable!$A:$C,MATCH(BossBattleTable!$C$1,BossBattleTable!$A$1:$C$1,0),0)</f>
        <v>AwesomeTower</v>
      </c>
      <c r="C652">
        <f t="shared" ca="1" si="228"/>
        <v>21</v>
      </c>
      <c r="D652">
        <f t="shared" si="225"/>
        <v>22</v>
      </c>
      <c r="E652">
        <f t="shared" ca="1" si="226"/>
        <v>21</v>
      </c>
      <c r="F652" t="str">
        <f t="shared" ca="1" si="243"/>
        <v>it</v>
      </c>
      <c r="G652" t="s">
        <v>412</v>
      </c>
      <c r="H652" t="s">
        <v>416</v>
      </c>
      <c r="I652">
        <v>1</v>
      </c>
      <c r="J652" t="str">
        <f t="shared" si="244"/>
        <v/>
      </c>
      <c r="K652" t="str">
        <f t="shared" ca="1" si="245"/>
        <v>it</v>
      </c>
      <c r="L652" t="s">
        <v>412</v>
      </c>
      <c r="M652" t="s">
        <v>417</v>
      </c>
      <c r="N652">
        <v>1</v>
      </c>
      <c r="O652">
        <v>852</v>
      </c>
      <c r="P652">
        <f t="shared" si="229"/>
        <v>852</v>
      </c>
      <c r="Q652" t="str">
        <f t="shared" ca="1" si="231"/>
        <v>it</v>
      </c>
      <c r="R652" t="str">
        <f t="shared" si="232"/>
        <v>Equip001001</v>
      </c>
      <c r="S652">
        <f t="shared" si="233"/>
        <v>1</v>
      </c>
      <c r="T652" t="str">
        <f t="shared" ca="1" si="234"/>
        <v>it</v>
      </c>
      <c r="U652" t="str">
        <f t="shared" si="235"/>
        <v>Equip002001</v>
      </c>
      <c r="V652">
        <f t="shared" si="236"/>
        <v>1</v>
      </c>
      <c r="W65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2" t="str">
        <f t="shared" ca="1" si="230"/>
        <v>{"num":22,"diff":21,"tp1":"it","vl1":"Equip001001","cn1":1,"tp2":"it","vl2":"Equip002001","cn2":1,"key":852}</v>
      </c>
      <c r="Y652">
        <f t="shared" ca="1" si="238"/>
        <v>108</v>
      </c>
      <c r="Z652">
        <f t="shared" ca="1" si="239"/>
        <v>21364</v>
      </c>
      <c r="AA652">
        <f t="shared" ca="1" si="240"/>
        <v>1</v>
      </c>
      <c r="AB65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</v>
      </c>
      <c r="AC652">
        <f t="shared" ca="1" si="242"/>
        <v>0</v>
      </c>
    </row>
    <row r="653" spans="1:29">
      <c r="A653">
        <f t="shared" si="227"/>
        <v>22</v>
      </c>
      <c r="B653" t="str">
        <f>VLOOKUP(A653,BossBattleTable!$A:$C,MATCH(BossBattleTable!$C$1,BossBattleTable!$A$1:$C$1,0),0)</f>
        <v>AwesomeTower</v>
      </c>
      <c r="C653">
        <f t="shared" ca="1" si="228"/>
        <v>22</v>
      </c>
      <c r="D653">
        <f t="shared" si="225"/>
        <v>22</v>
      </c>
      <c r="E653">
        <f t="shared" ca="1" si="226"/>
        <v>22</v>
      </c>
      <c r="F653" t="str">
        <f t="shared" ca="1" si="243"/>
        <v>cu</v>
      </c>
      <c r="G653" t="s">
        <v>402</v>
      </c>
      <c r="H653" t="s">
        <v>191</v>
      </c>
      <c r="I653">
        <v>30</v>
      </c>
      <c r="J653" t="str">
        <f t="shared" si="244"/>
        <v>에너지너무많음</v>
      </c>
      <c r="K653" t="str">
        <f t="shared" ca="1" si="245"/>
        <v>cu</v>
      </c>
      <c r="L653" t="s">
        <v>402</v>
      </c>
      <c r="M653" t="s">
        <v>375</v>
      </c>
      <c r="N653">
        <v>5000</v>
      </c>
      <c r="O653">
        <v>823</v>
      </c>
      <c r="P653">
        <f t="shared" si="229"/>
        <v>823</v>
      </c>
      <c r="Q653" t="str">
        <f t="shared" ca="1" si="231"/>
        <v>cu</v>
      </c>
      <c r="R653" t="str">
        <f t="shared" si="232"/>
        <v>EN</v>
      </c>
      <c r="S653">
        <f t="shared" si="233"/>
        <v>30</v>
      </c>
      <c r="T653" t="str">
        <f t="shared" ca="1" si="234"/>
        <v>cu</v>
      </c>
      <c r="U653" t="str">
        <f t="shared" si="235"/>
        <v>GO</v>
      </c>
      <c r="V653">
        <f t="shared" si="236"/>
        <v>5000</v>
      </c>
      <c r="W65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3" t="str">
        <f t="shared" ca="1" si="230"/>
        <v>{"num":22,"diff":22,"tp1":"cu","vl1":"EN","cn1":30,"tp2":"cu","vl2":"GO","cn2":5000,"key":823}</v>
      </c>
      <c r="Y653">
        <f t="shared" ca="1" si="238"/>
        <v>94</v>
      </c>
      <c r="Z653">
        <f t="shared" ca="1" si="239"/>
        <v>21459</v>
      </c>
      <c r="AA653">
        <f t="shared" ca="1" si="240"/>
        <v>1</v>
      </c>
      <c r="AB65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</v>
      </c>
      <c r="AC653">
        <f t="shared" ca="1" si="242"/>
        <v>0</v>
      </c>
    </row>
    <row r="654" spans="1:29">
      <c r="A654">
        <f t="shared" si="227"/>
        <v>22</v>
      </c>
      <c r="B654" t="str">
        <f>VLOOKUP(A654,BossBattleTable!$A:$C,MATCH(BossBattleTable!$C$1,BossBattleTable!$A$1:$C$1,0),0)</f>
        <v>AwesomeTower</v>
      </c>
      <c r="C654">
        <f t="shared" ca="1" si="228"/>
        <v>23</v>
      </c>
      <c r="D654">
        <f t="shared" si="225"/>
        <v>22</v>
      </c>
      <c r="E654">
        <f t="shared" ca="1" si="226"/>
        <v>23</v>
      </c>
      <c r="F654" t="str">
        <f t="shared" ca="1" si="243"/>
        <v>it</v>
      </c>
      <c r="G654" t="s">
        <v>412</v>
      </c>
      <c r="H654" t="s">
        <v>415</v>
      </c>
      <c r="I654">
        <v>1</v>
      </c>
      <c r="J654" t="str">
        <f t="shared" si="244"/>
        <v/>
      </c>
      <c r="K654" t="str">
        <f t="shared" ca="1" si="245"/>
        <v/>
      </c>
      <c r="O654">
        <v>103</v>
      </c>
      <c r="P654">
        <f t="shared" si="229"/>
        <v>103</v>
      </c>
      <c r="Q654" t="str">
        <f t="shared" ca="1" si="231"/>
        <v>it</v>
      </c>
      <c r="R654" t="str">
        <f t="shared" si="232"/>
        <v>Equip000001</v>
      </c>
      <c r="S654">
        <f t="shared" si="233"/>
        <v>1</v>
      </c>
      <c r="T654" t="str">
        <f t="shared" ca="1" si="234"/>
        <v/>
      </c>
      <c r="U654" t="str">
        <f t="shared" si="235"/>
        <v/>
      </c>
      <c r="V654" t="str">
        <f t="shared" si="236"/>
        <v/>
      </c>
      <c r="W65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4" t="str">
        <f t="shared" ca="1" si="230"/>
        <v>{"num":22,"diff":23,"tp1":"it","vl1":"Equip000001","cn1":1,"key":103}</v>
      </c>
      <c r="Y654">
        <f t="shared" ca="1" si="238"/>
        <v>69</v>
      </c>
      <c r="Z654">
        <f t="shared" ca="1" si="239"/>
        <v>21529</v>
      </c>
      <c r="AA654">
        <f t="shared" ca="1" si="240"/>
        <v>1</v>
      </c>
      <c r="AB65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</v>
      </c>
      <c r="AC654">
        <f t="shared" ca="1" si="242"/>
        <v>0</v>
      </c>
    </row>
    <row r="655" spans="1:29">
      <c r="A655">
        <f t="shared" si="227"/>
        <v>22</v>
      </c>
      <c r="B655" t="str">
        <f>VLOOKUP(A655,BossBattleTable!$A:$C,MATCH(BossBattleTable!$C$1,BossBattleTable!$A$1:$C$1,0),0)</f>
        <v>AwesomeTower</v>
      </c>
      <c r="C655">
        <f t="shared" ca="1" si="228"/>
        <v>24</v>
      </c>
      <c r="D655">
        <f t="shared" si="225"/>
        <v>22</v>
      </c>
      <c r="E655">
        <f t="shared" ca="1" si="226"/>
        <v>24</v>
      </c>
      <c r="F655" t="str">
        <f t="shared" ca="1" si="243"/>
        <v>cu</v>
      </c>
      <c r="G655" t="s">
        <v>402</v>
      </c>
      <c r="H655" t="s">
        <v>108</v>
      </c>
      <c r="I655">
        <v>5</v>
      </c>
      <c r="J655" t="str">
        <f t="shared" si="244"/>
        <v/>
      </c>
      <c r="K655" t="str">
        <f t="shared" ca="1" si="245"/>
        <v/>
      </c>
      <c r="O655">
        <v>387</v>
      </c>
      <c r="P655">
        <f t="shared" si="229"/>
        <v>387</v>
      </c>
      <c r="Q655" t="str">
        <f t="shared" ca="1" si="231"/>
        <v>cu</v>
      </c>
      <c r="R655" t="str">
        <f t="shared" si="232"/>
        <v>DI</v>
      </c>
      <c r="S655">
        <f t="shared" si="233"/>
        <v>5</v>
      </c>
      <c r="T655" t="str">
        <f t="shared" ca="1" si="234"/>
        <v/>
      </c>
      <c r="U655" t="str">
        <f t="shared" si="235"/>
        <v/>
      </c>
      <c r="V655" t="str">
        <f t="shared" si="236"/>
        <v/>
      </c>
      <c r="W65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5" t="str">
        <f t="shared" ca="1" si="230"/>
        <v>{"num":22,"diff":24,"tp1":"cu","vl1":"DI","cn1":5,"key":387}</v>
      </c>
      <c r="Y655">
        <f t="shared" ca="1" si="238"/>
        <v>60</v>
      </c>
      <c r="Z655">
        <f t="shared" ca="1" si="239"/>
        <v>21590</v>
      </c>
      <c r="AA655">
        <f t="shared" ca="1" si="240"/>
        <v>1</v>
      </c>
      <c r="AB65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</v>
      </c>
      <c r="AC655">
        <f t="shared" ca="1" si="242"/>
        <v>0</v>
      </c>
    </row>
    <row r="656" spans="1:29">
      <c r="A656">
        <f t="shared" si="227"/>
        <v>22</v>
      </c>
      <c r="B656" t="str">
        <f>VLOOKUP(A656,BossBattleTable!$A:$C,MATCH(BossBattleTable!$C$1,BossBattleTable!$A$1:$C$1,0),0)</f>
        <v>AwesomeTower</v>
      </c>
      <c r="C656">
        <f t="shared" ca="1" si="228"/>
        <v>25</v>
      </c>
      <c r="D656">
        <f t="shared" si="225"/>
        <v>22</v>
      </c>
      <c r="E656">
        <f t="shared" ca="1" si="226"/>
        <v>25</v>
      </c>
      <c r="F656" t="str">
        <f t="shared" ca="1" si="243"/>
        <v>it</v>
      </c>
      <c r="G656" t="s">
        <v>412</v>
      </c>
      <c r="H656" t="s">
        <v>416</v>
      </c>
      <c r="I656">
        <v>1</v>
      </c>
      <c r="J656" t="str">
        <f t="shared" si="244"/>
        <v/>
      </c>
      <c r="K656" t="str">
        <f t="shared" ca="1" si="245"/>
        <v>it</v>
      </c>
      <c r="L656" t="s">
        <v>412</v>
      </c>
      <c r="M656" t="s">
        <v>417</v>
      </c>
      <c r="N656">
        <v>1</v>
      </c>
      <c r="O656">
        <v>324</v>
      </c>
      <c r="P656">
        <f t="shared" si="229"/>
        <v>324</v>
      </c>
      <c r="Q656" t="str">
        <f t="shared" ca="1" si="231"/>
        <v>it</v>
      </c>
      <c r="R656" t="str">
        <f t="shared" si="232"/>
        <v>Equip001001</v>
      </c>
      <c r="S656">
        <f t="shared" si="233"/>
        <v>1</v>
      </c>
      <c r="T656" t="str">
        <f t="shared" ca="1" si="234"/>
        <v>it</v>
      </c>
      <c r="U656" t="str">
        <f t="shared" si="235"/>
        <v>Equip002001</v>
      </c>
      <c r="V656">
        <f t="shared" si="236"/>
        <v>1</v>
      </c>
      <c r="W65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6" t="str">
        <f t="shared" ca="1" si="230"/>
        <v>{"num":22,"diff":25,"tp1":"it","vl1":"Equip001001","cn1":1,"tp2":"it","vl2":"Equip002001","cn2":1,"key":324}</v>
      </c>
      <c r="Y656">
        <f t="shared" ca="1" si="238"/>
        <v>108</v>
      </c>
      <c r="Z656">
        <f t="shared" ca="1" si="239"/>
        <v>21699</v>
      </c>
      <c r="AA656">
        <f t="shared" ca="1" si="240"/>
        <v>1</v>
      </c>
      <c r="AB65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</v>
      </c>
      <c r="AC656">
        <f t="shared" ca="1" si="242"/>
        <v>0</v>
      </c>
    </row>
    <row r="657" spans="1:29">
      <c r="A657">
        <f t="shared" si="227"/>
        <v>22</v>
      </c>
      <c r="B657" t="str">
        <f>VLOOKUP(A657,BossBattleTable!$A:$C,MATCH(BossBattleTable!$C$1,BossBattleTable!$A$1:$C$1,0),0)</f>
        <v>AwesomeTower</v>
      </c>
      <c r="C657">
        <f t="shared" ca="1" si="228"/>
        <v>26</v>
      </c>
      <c r="D657">
        <f t="shared" si="225"/>
        <v>22</v>
      </c>
      <c r="E657">
        <f t="shared" ca="1" si="226"/>
        <v>26</v>
      </c>
      <c r="F657" t="str">
        <f t="shared" ca="1" si="243"/>
        <v>cu</v>
      </c>
      <c r="G657" t="s">
        <v>402</v>
      </c>
      <c r="H657" t="s">
        <v>191</v>
      </c>
      <c r="I657">
        <v>30</v>
      </c>
      <c r="J657" t="str">
        <f t="shared" si="244"/>
        <v>에너지너무많음</v>
      </c>
      <c r="K657" t="str">
        <f t="shared" ca="1" si="245"/>
        <v>cu</v>
      </c>
      <c r="L657" t="s">
        <v>402</v>
      </c>
      <c r="M657" t="s">
        <v>375</v>
      </c>
      <c r="N657">
        <v>5000</v>
      </c>
      <c r="O657">
        <v>100</v>
      </c>
      <c r="P657">
        <f t="shared" si="229"/>
        <v>100</v>
      </c>
      <c r="Q657" t="str">
        <f t="shared" ca="1" si="231"/>
        <v>cu</v>
      </c>
      <c r="R657" t="str">
        <f t="shared" si="232"/>
        <v>EN</v>
      </c>
      <c r="S657">
        <f t="shared" si="233"/>
        <v>30</v>
      </c>
      <c r="T657" t="str">
        <f t="shared" ca="1" si="234"/>
        <v>cu</v>
      </c>
      <c r="U657" t="str">
        <f t="shared" si="235"/>
        <v>GO</v>
      </c>
      <c r="V657">
        <f t="shared" si="236"/>
        <v>5000</v>
      </c>
      <c r="W65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7" t="str">
        <f t="shared" ca="1" si="230"/>
        <v>{"num":22,"diff":26,"tp1":"cu","vl1":"EN","cn1":30,"tp2":"cu","vl2":"GO","cn2":5000,"key":100}</v>
      </c>
      <c r="Y657">
        <f t="shared" ca="1" si="238"/>
        <v>94</v>
      </c>
      <c r="Z657">
        <f t="shared" ca="1" si="239"/>
        <v>21794</v>
      </c>
      <c r="AA657">
        <f t="shared" ca="1" si="240"/>
        <v>1</v>
      </c>
      <c r="AB65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</v>
      </c>
      <c r="AC657">
        <f t="shared" ca="1" si="242"/>
        <v>0</v>
      </c>
    </row>
    <row r="658" spans="1:29">
      <c r="A658">
        <f t="shared" si="227"/>
        <v>22</v>
      </c>
      <c r="B658" t="str">
        <f>VLOOKUP(A658,BossBattleTable!$A:$C,MATCH(BossBattleTable!$C$1,BossBattleTable!$A$1:$C$1,0),0)</f>
        <v>AwesomeTower</v>
      </c>
      <c r="C658">
        <f t="shared" ca="1" si="228"/>
        <v>27</v>
      </c>
      <c r="D658">
        <f t="shared" si="225"/>
        <v>22</v>
      </c>
      <c r="E658">
        <f t="shared" ca="1" si="226"/>
        <v>27</v>
      </c>
      <c r="F658" t="str">
        <f t="shared" ca="1" si="243"/>
        <v>it</v>
      </c>
      <c r="G658" t="s">
        <v>412</v>
      </c>
      <c r="H658" t="s">
        <v>415</v>
      </c>
      <c r="I658">
        <v>1</v>
      </c>
      <c r="J658" t="str">
        <f t="shared" si="244"/>
        <v/>
      </c>
      <c r="K658" t="str">
        <f t="shared" ca="1" si="245"/>
        <v/>
      </c>
      <c r="O658">
        <v>310</v>
      </c>
      <c r="P658">
        <f t="shared" si="229"/>
        <v>310</v>
      </c>
      <c r="Q658" t="str">
        <f t="shared" ca="1" si="231"/>
        <v>it</v>
      </c>
      <c r="R658" t="str">
        <f t="shared" si="232"/>
        <v>Equip000001</v>
      </c>
      <c r="S658">
        <f t="shared" si="233"/>
        <v>1</v>
      </c>
      <c r="T658" t="str">
        <f t="shared" ca="1" si="234"/>
        <v/>
      </c>
      <c r="U658" t="str">
        <f t="shared" si="235"/>
        <v/>
      </c>
      <c r="V658" t="str">
        <f t="shared" si="236"/>
        <v/>
      </c>
      <c r="W65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8" t="str">
        <f t="shared" ca="1" si="230"/>
        <v>{"num":22,"diff":27,"tp1":"it","vl1":"Equip000001","cn1":1,"key":310}</v>
      </c>
      <c r="Y658">
        <f t="shared" ca="1" si="238"/>
        <v>69</v>
      </c>
      <c r="Z658">
        <f t="shared" ca="1" si="239"/>
        <v>21864</v>
      </c>
      <c r="AA658">
        <f t="shared" ca="1" si="240"/>
        <v>1</v>
      </c>
      <c r="AB65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</v>
      </c>
      <c r="AC658">
        <f t="shared" ca="1" si="242"/>
        <v>0</v>
      </c>
    </row>
    <row r="659" spans="1:29">
      <c r="A659">
        <f t="shared" si="227"/>
        <v>22</v>
      </c>
      <c r="B659" t="str">
        <f>VLOOKUP(A659,BossBattleTable!$A:$C,MATCH(BossBattleTable!$C$1,BossBattleTable!$A$1:$C$1,0),0)</f>
        <v>AwesomeTower</v>
      </c>
      <c r="C659">
        <f t="shared" ca="1" si="228"/>
        <v>28</v>
      </c>
      <c r="D659">
        <f t="shared" si="225"/>
        <v>22</v>
      </c>
      <c r="E659">
        <f t="shared" ca="1" si="226"/>
        <v>28</v>
      </c>
      <c r="F659" t="str">
        <f t="shared" ca="1" si="243"/>
        <v>cu</v>
      </c>
      <c r="G659" t="s">
        <v>402</v>
      </c>
      <c r="H659" t="s">
        <v>108</v>
      </c>
      <c r="I659">
        <v>5</v>
      </c>
      <c r="J659" t="str">
        <f t="shared" si="244"/>
        <v/>
      </c>
      <c r="K659" t="str">
        <f t="shared" ca="1" si="245"/>
        <v/>
      </c>
      <c r="O659">
        <v>564</v>
      </c>
      <c r="P659">
        <f t="shared" si="229"/>
        <v>564</v>
      </c>
      <c r="Q659" t="str">
        <f t="shared" ca="1" si="231"/>
        <v>cu</v>
      </c>
      <c r="R659" t="str">
        <f t="shared" si="232"/>
        <v>DI</v>
      </c>
      <c r="S659">
        <f t="shared" si="233"/>
        <v>5</v>
      </c>
      <c r="T659" t="str">
        <f t="shared" ca="1" si="234"/>
        <v/>
      </c>
      <c r="U659" t="str">
        <f t="shared" si="235"/>
        <v/>
      </c>
      <c r="V659" t="str">
        <f t="shared" si="236"/>
        <v/>
      </c>
      <c r="W65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9" t="str">
        <f t="shared" ca="1" si="230"/>
        <v>{"num":22,"diff":28,"tp1":"cu","vl1":"DI","cn1":5,"key":564}</v>
      </c>
      <c r="Y659">
        <f t="shared" ca="1" si="238"/>
        <v>60</v>
      </c>
      <c r="Z659">
        <f t="shared" ca="1" si="239"/>
        <v>21925</v>
      </c>
      <c r="AA659">
        <f t="shared" ca="1" si="240"/>
        <v>1</v>
      </c>
      <c r="AB65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</v>
      </c>
      <c r="AC659">
        <f t="shared" ca="1" si="242"/>
        <v>0</v>
      </c>
    </row>
    <row r="660" spans="1:29">
      <c r="A660">
        <f t="shared" si="227"/>
        <v>22</v>
      </c>
      <c r="B660" t="str">
        <f>VLOOKUP(A660,BossBattleTable!$A:$C,MATCH(BossBattleTable!$C$1,BossBattleTable!$A$1:$C$1,0),0)</f>
        <v>AwesomeTower</v>
      </c>
      <c r="C660">
        <f t="shared" ca="1" si="228"/>
        <v>29</v>
      </c>
      <c r="D660">
        <f t="shared" si="225"/>
        <v>22</v>
      </c>
      <c r="E660">
        <f t="shared" ca="1" si="226"/>
        <v>29</v>
      </c>
      <c r="F660" t="str">
        <f t="shared" ca="1" si="243"/>
        <v>it</v>
      </c>
      <c r="G660" t="s">
        <v>412</v>
      </c>
      <c r="H660" t="s">
        <v>416</v>
      </c>
      <c r="I660">
        <v>1</v>
      </c>
      <c r="J660" t="str">
        <f t="shared" si="244"/>
        <v/>
      </c>
      <c r="K660" t="str">
        <f t="shared" ca="1" si="245"/>
        <v>it</v>
      </c>
      <c r="L660" t="s">
        <v>412</v>
      </c>
      <c r="M660" t="s">
        <v>417</v>
      </c>
      <c r="N660">
        <v>1</v>
      </c>
      <c r="O660">
        <v>132</v>
      </c>
      <c r="P660">
        <f t="shared" si="229"/>
        <v>132</v>
      </c>
      <c r="Q660" t="str">
        <f t="shared" ca="1" si="231"/>
        <v>it</v>
      </c>
      <c r="R660" t="str">
        <f t="shared" si="232"/>
        <v>Equip001001</v>
      </c>
      <c r="S660">
        <f t="shared" si="233"/>
        <v>1</v>
      </c>
      <c r="T660" t="str">
        <f t="shared" ca="1" si="234"/>
        <v>it</v>
      </c>
      <c r="U660" t="str">
        <f t="shared" si="235"/>
        <v>Equip002001</v>
      </c>
      <c r="V660">
        <f t="shared" si="236"/>
        <v>1</v>
      </c>
      <c r="W66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0" t="str">
        <f t="shared" ca="1" si="230"/>
        <v>{"num":22,"diff":29,"tp1":"it","vl1":"Equip001001","cn1":1,"tp2":"it","vl2":"Equip002001","cn2":1,"key":132}</v>
      </c>
      <c r="Y660">
        <f t="shared" ca="1" si="238"/>
        <v>108</v>
      </c>
      <c r="Z660">
        <f t="shared" ca="1" si="239"/>
        <v>22034</v>
      </c>
      <c r="AA660">
        <f t="shared" ca="1" si="240"/>
        <v>1</v>
      </c>
      <c r="AB66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</v>
      </c>
      <c r="AC660">
        <f t="shared" ca="1" si="242"/>
        <v>0</v>
      </c>
    </row>
    <row r="661" spans="1:29">
      <c r="A661">
        <f t="shared" si="227"/>
        <v>22</v>
      </c>
      <c r="B661" t="str">
        <f>VLOOKUP(A661,BossBattleTable!$A:$C,MATCH(BossBattleTable!$C$1,BossBattleTable!$A$1:$C$1,0),0)</f>
        <v>AwesomeTower</v>
      </c>
      <c r="C661">
        <f t="shared" ca="1" si="228"/>
        <v>30</v>
      </c>
      <c r="D661">
        <f t="shared" si="225"/>
        <v>22</v>
      </c>
      <c r="E661">
        <f t="shared" ca="1" si="226"/>
        <v>30</v>
      </c>
      <c r="F661" t="str">
        <f t="shared" ca="1" si="243"/>
        <v>cu</v>
      </c>
      <c r="G661" t="s">
        <v>402</v>
      </c>
      <c r="H661" t="s">
        <v>191</v>
      </c>
      <c r="I661">
        <v>30</v>
      </c>
      <c r="J661" t="str">
        <f t="shared" si="244"/>
        <v>에너지너무많음</v>
      </c>
      <c r="K661" t="str">
        <f t="shared" ca="1" si="245"/>
        <v>cu</v>
      </c>
      <c r="L661" t="s">
        <v>402</v>
      </c>
      <c r="M661" t="s">
        <v>375</v>
      </c>
      <c r="N661">
        <v>5000</v>
      </c>
      <c r="O661">
        <v>230</v>
      </c>
      <c r="P661">
        <f t="shared" si="229"/>
        <v>230</v>
      </c>
      <c r="Q661" t="str">
        <f t="shared" ca="1" si="231"/>
        <v>cu</v>
      </c>
      <c r="R661" t="str">
        <f t="shared" si="232"/>
        <v>EN</v>
      </c>
      <c r="S661">
        <f t="shared" si="233"/>
        <v>30</v>
      </c>
      <c r="T661" t="str">
        <f t="shared" ca="1" si="234"/>
        <v>cu</v>
      </c>
      <c r="U661" t="str">
        <f t="shared" si="235"/>
        <v>GO</v>
      </c>
      <c r="V661">
        <f t="shared" si="236"/>
        <v>5000</v>
      </c>
      <c r="W66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1" t="str">
        <f t="shared" ca="1" si="230"/>
        <v>{"num":22,"diff":30,"tp1":"cu","vl1":"EN","cn1":30,"tp2":"cu","vl2":"GO","cn2":5000,"key":230}</v>
      </c>
      <c r="Y661">
        <f t="shared" ca="1" si="238"/>
        <v>94</v>
      </c>
      <c r="Z661">
        <f t="shared" ca="1" si="239"/>
        <v>22129</v>
      </c>
      <c r="AA661">
        <f t="shared" ca="1" si="240"/>
        <v>1</v>
      </c>
      <c r="AB66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</v>
      </c>
      <c r="AC661">
        <f t="shared" ca="1" si="242"/>
        <v>0</v>
      </c>
    </row>
    <row r="662" spans="1:29">
      <c r="A662">
        <f t="shared" si="227"/>
        <v>23</v>
      </c>
      <c r="B662" t="str">
        <f>VLOOKUP(A662,BossBattleTable!$A:$C,MATCH(BossBattleTable!$C$1,BossBattleTable!$A$1:$C$1,0),0)</f>
        <v>MobileLancer</v>
      </c>
      <c r="C662">
        <f t="shared" ca="1" si="228"/>
        <v>1</v>
      </c>
      <c r="D662">
        <f t="shared" si="225"/>
        <v>23</v>
      </c>
      <c r="E662">
        <f t="shared" ca="1" si="226"/>
        <v>1</v>
      </c>
      <c r="F662" t="str">
        <f t="shared" ca="1" si="243"/>
        <v>it</v>
      </c>
      <c r="G662" t="s">
        <v>412</v>
      </c>
      <c r="H662" t="s">
        <v>415</v>
      </c>
      <c r="I662">
        <v>1</v>
      </c>
      <c r="J662" t="str">
        <f t="shared" si="244"/>
        <v/>
      </c>
      <c r="K662" t="str">
        <f t="shared" ca="1" si="245"/>
        <v/>
      </c>
      <c r="O662">
        <v>279</v>
      </c>
      <c r="P662">
        <f t="shared" si="229"/>
        <v>279</v>
      </c>
      <c r="Q662" t="str">
        <f t="shared" ca="1" si="231"/>
        <v>it</v>
      </c>
      <c r="R662" t="str">
        <f t="shared" si="232"/>
        <v>Equip000001</v>
      </c>
      <c r="S662">
        <f t="shared" si="233"/>
        <v>1</v>
      </c>
      <c r="T662" t="str">
        <f t="shared" ca="1" si="234"/>
        <v/>
      </c>
      <c r="U662" t="str">
        <f t="shared" si="235"/>
        <v/>
      </c>
      <c r="V662" t="str">
        <f t="shared" si="236"/>
        <v/>
      </c>
      <c r="W66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2" t="str">
        <f t="shared" ca="1" si="230"/>
        <v>{"num":23,"diff":1,"tp1":"it","vl1":"Equip000001","cn1":1,"key":279}</v>
      </c>
      <c r="Y662">
        <f t="shared" ca="1" si="238"/>
        <v>68</v>
      </c>
      <c r="Z662">
        <f t="shared" ca="1" si="239"/>
        <v>22198</v>
      </c>
      <c r="AA662">
        <f t="shared" ca="1" si="240"/>
        <v>1</v>
      </c>
      <c r="AB66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</v>
      </c>
      <c r="AC662">
        <f t="shared" ca="1" si="242"/>
        <v>0</v>
      </c>
    </row>
    <row r="663" spans="1:29">
      <c r="A663">
        <f t="shared" si="227"/>
        <v>23</v>
      </c>
      <c r="B663" t="str">
        <f>VLOOKUP(A663,BossBattleTable!$A:$C,MATCH(BossBattleTable!$C$1,BossBattleTable!$A$1:$C$1,0),0)</f>
        <v>MobileLancer</v>
      </c>
      <c r="C663">
        <f t="shared" ca="1" si="228"/>
        <v>2</v>
      </c>
      <c r="D663">
        <f t="shared" si="225"/>
        <v>23</v>
      </c>
      <c r="E663">
        <f t="shared" ca="1" si="226"/>
        <v>2</v>
      </c>
      <c r="F663" t="str">
        <f t="shared" ca="1" si="243"/>
        <v>cu</v>
      </c>
      <c r="G663" t="s">
        <v>402</v>
      </c>
      <c r="H663" t="s">
        <v>108</v>
      </c>
      <c r="I663">
        <v>5</v>
      </c>
      <c r="J663" t="str">
        <f t="shared" si="244"/>
        <v/>
      </c>
      <c r="K663" t="str">
        <f t="shared" ca="1" si="245"/>
        <v/>
      </c>
      <c r="O663">
        <v>487</v>
      </c>
      <c r="P663">
        <f t="shared" si="229"/>
        <v>487</v>
      </c>
      <c r="Q663" t="str">
        <f t="shared" ca="1" si="231"/>
        <v>cu</v>
      </c>
      <c r="R663" t="str">
        <f t="shared" si="232"/>
        <v>DI</v>
      </c>
      <c r="S663">
        <f t="shared" si="233"/>
        <v>5</v>
      </c>
      <c r="T663" t="str">
        <f t="shared" ca="1" si="234"/>
        <v/>
      </c>
      <c r="U663" t="str">
        <f t="shared" si="235"/>
        <v/>
      </c>
      <c r="V663" t="str">
        <f t="shared" si="236"/>
        <v/>
      </c>
      <c r="W66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3" t="str">
        <f t="shared" ca="1" si="230"/>
        <v>{"num":23,"diff":2,"tp1":"cu","vl1":"DI","cn1":5,"key":487}</v>
      </c>
      <c r="Y663">
        <f t="shared" ca="1" si="238"/>
        <v>59</v>
      </c>
      <c r="Z663">
        <f t="shared" ca="1" si="239"/>
        <v>22258</v>
      </c>
      <c r="AA663">
        <f t="shared" ca="1" si="240"/>
        <v>1</v>
      </c>
      <c r="AB66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</v>
      </c>
      <c r="AC663">
        <f t="shared" ca="1" si="242"/>
        <v>0</v>
      </c>
    </row>
    <row r="664" spans="1:29">
      <c r="A664">
        <f t="shared" si="227"/>
        <v>23</v>
      </c>
      <c r="B664" t="str">
        <f>VLOOKUP(A664,BossBattleTable!$A:$C,MATCH(BossBattleTable!$C$1,BossBattleTable!$A$1:$C$1,0),0)</f>
        <v>MobileLancer</v>
      </c>
      <c r="C664">
        <f t="shared" ca="1" si="228"/>
        <v>3</v>
      </c>
      <c r="D664">
        <f t="shared" si="225"/>
        <v>23</v>
      </c>
      <c r="E664">
        <f t="shared" ca="1" si="226"/>
        <v>3</v>
      </c>
      <c r="F664" t="str">
        <f t="shared" ca="1" si="243"/>
        <v>it</v>
      </c>
      <c r="G664" t="s">
        <v>412</v>
      </c>
      <c r="H664" t="s">
        <v>416</v>
      </c>
      <c r="I664">
        <v>1</v>
      </c>
      <c r="J664" t="str">
        <f t="shared" si="244"/>
        <v/>
      </c>
      <c r="K664" t="str">
        <f t="shared" ca="1" si="245"/>
        <v>it</v>
      </c>
      <c r="L664" t="s">
        <v>412</v>
      </c>
      <c r="M664" t="s">
        <v>417</v>
      </c>
      <c r="N664">
        <v>1</v>
      </c>
      <c r="O664">
        <v>160</v>
      </c>
      <c r="P664">
        <f t="shared" si="229"/>
        <v>160</v>
      </c>
      <c r="Q664" t="str">
        <f t="shared" ca="1" si="231"/>
        <v>it</v>
      </c>
      <c r="R664" t="str">
        <f t="shared" si="232"/>
        <v>Equip001001</v>
      </c>
      <c r="S664">
        <f t="shared" si="233"/>
        <v>1</v>
      </c>
      <c r="T664" t="str">
        <f t="shared" ca="1" si="234"/>
        <v>it</v>
      </c>
      <c r="U664" t="str">
        <f t="shared" si="235"/>
        <v>Equip002001</v>
      </c>
      <c r="V664">
        <f t="shared" si="236"/>
        <v>1</v>
      </c>
      <c r="W66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4" t="str">
        <f t="shared" ca="1" si="230"/>
        <v>{"num":23,"diff":3,"tp1":"it","vl1":"Equip001001","cn1":1,"tp2":"it","vl2":"Equip002001","cn2":1,"key":160}</v>
      </c>
      <c r="Y664">
        <f t="shared" ca="1" si="238"/>
        <v>107</v>
      </c>
      <c r="Z664">
        <f t="shared" ca="1" si="239"/>
        <v>22366</v>
      </c>
      <c r="AA664">
        <f t="shared" ca="1" si="240"/>
        <v>1</v>
      </c>
      <c r="AB66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</v>
      </c>
      <c r="AC664">
        <f t="shared" ca="1" si="242"/>
        <v>0</v>
      </c>
    </row>
    <row r="665" spans="1:29">
      <c r="A665">
        <f t="shared" si="227"/>
        <v>23</v>
      </c>
      <c r="B665" t="str">
        <f>VLOOKUP(A665,BossBattleTable!$A:$C,MATCH(BossBattleTable!$C$1,BossBattleTable!$A$1:$C$1,0),0)</f>
        <v>MobileLancer</v>
      </c>
      <c r="C665">
        <f t="shared" ca="1" si="228"/>
        <v>4</v>
      </c>
      <c r="D665">
        <f t="shared" si="225"/>
        <v>23</v>
      </c>
      <c r="E665">
        <f t="shared" ca="1" si="226"/>
        <v>4</v>
      </c>
      <c r="F665" t="str">
        <f t="shared" ca="1" si="243"/>
        <v>cu</v>
      </c>
      <c r="G665" t="s">
        <v>402</v>
      </c>
      <c r="H665" t="s">
        <v>191</v>
      </c>
      <c r="I665">
        <v>30</v>
      </c>
      <c r="J665" t="str">
        <f t="shared" si="244"/>
        <v>에너지너무많음</v>
      </c>
      <c r="K665" t="str">
        <f t="shared" ca="1" si="245"/>
        <v>cu</v>
      </c>
      <c r="L665" t="s">
        <v>402</v>
      </c>
      <c r="M665" t="s">
        <v>375</v>
      </c>
      <c r="N665">
        <v>5000</v>
      </c>
      <c r="O665">
        <v>121</v>
      </c>
      <c r="P665">
        <f t="shared" si="229"/>
        <v>121</v>
      </c>
      <c r="Q665" t="str">
        <f t="shared" ca="1" si="231"/>
        <v>cu</v>
      </c>
      <c r="R665" t="str">
        <f t="shared" si="232"/>
        <v>EN</v>
      </c>
      <c r="S665">
        <f t="shared" si="233"/>
        <v>30</v>
      </c>
      <c r="T665" t="str">
        <f t="shared" ca="1" si="234"/>
        <v>cu</v>
      </c>
      <c r="U665" t="str">
        <f t="shared" si="235"/>
        <v>GO</v>
      </c>
      <c r="V665">
        <f t="shared" si="236"/>
        <v>5000</v>
      </c>
      <c r="W66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5" t="str">
        <f t="shared" ca="1" si="230"/>
        <v>{"num":23,"diff":4,"tp1":"cu","vl1":"EN","cn1":30,"tp2":"cu","vl2":"GO","cn2":5000,"key":121}</v>
      </c>
      <c r="Y665">
        <f t="shared" ca="1" si="238"/>
        <v>93</v>
      </c>
      <c r="Z665">
        <f t="shared" ca="1" si="239"/>
        <v>22460</v>
      </c>
      <c r="AA665">
        <f t="shared" ca="1" si="240"/>
        <v>1</v>
      </c>
      <c r="AB66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</v>
      </c>
      <c r="AC665">
        <f t="shared" ca="1" si="242"/>
        <v>0</v>
      </c>
    </row>
    <row r="666" spans="1:29">
      <c r="A666">
        <f t="shared" si="227"/>
        <v>23</v>
      </c>
      <c r="B666" t="str">
        <f>VLOOKUP(A666,BossBattleTable!$A:$C,MATCH(BossBattleTable!$C$1,BossBattleTable!$A$1:$C$1,0),0)</f>
        <v>MobileLancer</v>
      </c>
      <c r="C666">
        <f t="shared" ca="1" si="228"/>
        <v>5</v>
      </c>
      <c r="D666">
        <f t="shared" si="225"/>
        <v>23</v>
      </c>
      <c r="E666">
        <f t="shared" ca="1" si="226"/>
        <v>5</v>
      </c>
      <c r="F666" t="str">
        <f t="shared" ca="1" si="243"/>
        <v>it</v>
      </c>
      <c r="G666" t="s">
        <v>412</v>
      </c>
      <c r="H666" t="s">
        <v>415</v>
      </c>
      <c r="I666">
        <v>1</v>
      </c>
      <c r="J666" t="str">
        <f t="shared" si="244"/>
        <v/>
      </c>
      <c r="K666" t="str">
        <f t="shared" ca="1" si="245"/>
        <v/>
      </c>
      <c r="O666">
        <v>925</v>
      </c>
      <c r="P666">
        <f t="shared" si="229"/>
        <v>925</v>
      </c>
      <c r="Q666" t="str">
        <f t="shared" ca="1" si="231"/>
        <v>it</v>
      </c>
      <c r="R666" t="str">
        <f t="shared" si="232"/>
        <v>Equip000001</v>
      </c>
      <c r="S666">
        <f t="shared" si="233"/>
        <v>1</v>
      </c>
      <c r="T666" t="str">
        <f t="shared" ca="1" si="234"/>
        <v/>
      </c>
      <c r="U666" t="str">
        <f t="shared" si="235"/>
        <v/>
      </c>
      <c r="V666" t="str">
        <f t="shared" si="236"/>
        <v/>
      </c>
      <c r="W66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6" t="str">
        <f t="shared" ca="1" si="230"/>
        <v>{"num":23,"diff":5,"tp1":"it","vl1":"Equip000001","cn1":1,"key":925}</v>
      </c>
      <c r="Y666">
        <f t="shared" ca="1" si="238"/>
        <v>68</v>
      </c>
      <c r="Z666">
        <f t="shared" ca="1" si="239"/>
        <v>22529</v>
      </c>
      <c r="AA666">
        <f t="shared" ca="1" si="240"/>
        <v>1</v>
      </c>
      <c r="AB66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</v>
      </c>
      <c r="AC666">
        <f t="shared" ca="1" si="242"/>
        <v>0</v>
      </c>
    </row>
    <row r="667" spans="1:29">
      <c r="A667">
        <f t="shared" si="227"/>
        <v>23</v>
      </c>
      <c r="B667" t="str">
        <f>VLOOKUP(A667,BossBattleTable!$A:$C,MATCH(BossBattleTable!$C$1,BossBattleTable!$A$1:$C$1,0),0)</f>
        <v>MobileLancer</v>
      </c>
      <c r="C667">
        <f t="shared" ca="1" si="228"/>
        <v>6</v>
      </c>
      <c r="D667">
        <f t="shared" si="225"/>
        <v>23</v>
      </c>
      <c r="E667">
        <f t="shared" ca="1" si="226"/>
        <v>6</v>
      </c>
      <c r="F667" t="str">
        <f t="shared" ca="1" si="243"/>
        <v>cu</v>
      </c>
      <c r="G667" t="s">
        <v>402</v>
      </c>
      <c r="H667" t="s">
        <v>108</v>
      </c>
      <c r="I667">
        <v>5</v>
      </c>
      <c r="J667" t="str">
        <f t="shared" si="244"/>
        <v/>
      </c>
      <c r="K667" t="str">
        <f t="shared" ca="1" si="245"/>
        <v/>
      </c>
      <c r="O667">
        <v>923</v>
      </c>
      <c r="P667">
        <f t="shared" si="229"/>
        <v>923</v>
      </c>
      <c r="Q667" t="str">
        <f t="shared" ca="1" si="231"/>
        <v>cu</v>
      </c>
      <c r="R667" t="str">
        <f t="shared" si="232"/>
        <v>DI</v>
      </c>
      <c r="S667">
        <f t="shared" si="233"/>
        <v>5</v>
      </c>
      <c r="T667" t="str">
        <f t="shared" ca="1" si="234"/>
        <v/>
      </c>
      <c r="U667" t="str">
        <f t="shared" si="235"/>
        <v/>
      </c>
      <c r="V667" t="str">
        <f t="shared" si="236"/>
        <v/>
      </c>
      <c r="W66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7" t="str">
        <f t="shared" ca="1" si="230"/>
        <v>{"num":23,"diff":6,"tp1":"cu","vl1":"DI","cn1":5,"key":923}</v>
      </c>
      <c r="Y667">
        <f t="shared" ca="1" si="238"/>
        <v>59</v>
      </c>
      <c r="Z667">
        <f t="shared" ca="1" si="239"/>
        <v>22589</v>
      </c>
      <c r="AA667">
        <f t="shared" ca="1" si="240"/>
        <v>1</v>
      </c>
      <c r="AB66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</v>
      </c>
      <c r="AC667">
        <f t="shared" ca="1" si="242"/>
        <v>0</v>
      </c>
    </row>
    <row r="668" spans="1:29">
      <c r="A668">
        <f t="shared" si="227"/>
        <v>23</v>
      </c>
      <c r="B668" t="str">
        <f>VLOOKUP(A668,BossBattleTable!$A:$C,MATCH(BossBattleTable!$C$1,BossBattleTable!$A$1:$C$1,0),0)</f>
        <v>MobileLancer</v>
      </c>
      <c r="C668">
        <f t="shared" ca="1" si="228"/>
        <v>7</v>
      </c>
      <c r="D668">
        <f t="shared" si="225"/>
        <v>23</v>
      </c>
      <c r="E668">
        <f t="shared" ca="1" si="226"/>
        <v>7</v>
      </c>
      <c r="F668" t="str">
        <f t="shared" ca="1" si="243"/>
        <v>it</v>
      </c>
      <c r="G668" t="s">
        <v>412</v>
      </c>
      <c r="H668" t="s">
        <v>416</v>
      </c>
      <c r="I668">
        <v>1</v>
      </c>
      <c r="J668" t="str">
        <f t="shared" si="244"/>
        <v/>
      </c>
      <c r="K668" t="str">
        <f t="shared" ca="1" si="245"/>
        <v>it</v>
      </c>
      <c r="L668" t="s">
        <v>412</v>
      </c>
      <c r="M668" t="s">
        <v>417</v>
      </c>
      <c r="N668">
        <v>1</v>
      </c>
      <c r="O668">
        <v>741</v>
      </c>
      <c r="P668">
        <f t="shared" si="229"/>
        <v>741</v>
      </c>
      <c r="Q668" t="str">
        <f t="shared" ca="1" si="231"/>
        <v>it</v>
      </c>
      <c r="R668" t="str">
        <f t="shared" si="232"/>
        <v>Equip001001</v>
      </c>
      <c r="S668">
        <f t="shared" si="233"/>
        <v>1</v>
      </c>
      <c r="T668" t="str">
        <f t="shared" ca="1" si="234"/>
        <v>it</v>
      </c>
      <c r="U668" t="str">
        <f t="shared" si="235"/>
        <v>Equip002001</v>
      </c>
      <c r="V668">
        <f t="shared" si="236"/>
        <v>1</v>
      </c>
      <c r="W66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8" t="str">
        <f t="shared" ca="1" si="230"/>
        <v>{"num":23,"diff":7,"tp1":"it","vl1":"Equip001001","cn1":1,"tp2":"it","vl2":"Equip002001","cn2":1,"key":741}</v>
      </c>
      <c r="Y668">
        <f t="shared" ca="1" si="238"/>
        <v>107</v>
      </c>
      <c r="Z668">
        <f t="shared" ca="1" si="239"/>
        <v>22697</v>
      </c>
      <c r="AA668">
        <f t="shared" ca="1" si="240"/>
        <v>1</v>
      </c>
      <c r="AB66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</v>
      </c>
      <c r="AC668">
        <f t="shared" ca="1" si="242"/>
        <v>0</v>
      </c>
    </row>
    <row r="669" spans="1:29">
      <c r="A669">
        <f t="shared" si="227"/>
        <v>23</v>
      </c>
      <c r="B669" t="str">
        <f>VLOOKUP(A669,BossBattleTable!$A:$C,MATCH(BossBattleTable!$C$1,BossBattleTable!$A$1:$C$1,0),0)</f>
        <v>MobileLancer</v>
      </c>
      <c r="C669">
        <f t="shared" ca="1" si="228"/>
        <v>8</v>
      </c>
      <c r="D669">
        <f t="shared" si="225"/>
        <v>23</v>
      </c>
      <c r="E669">
        <f t="shared" ca="1" si="226"/>
        <v>8</v>
      </c>
      <c r="F669" t="str">
        <f t="shared" ca="1" si="243"/>
        <v>cu</v>
      </c>
      <c r="G669" t="s">
        <v>402</v>
      </c>
      <c r="H669" t="s">
        <v>191</v>
      </c>
      <c r="I669">
        <v>30</v>
      </c>
      <c r="J669" t="str">
        <f t="shared" si="244"/>
        <v>에너지너무많음</v>
      </c>
      <c r="K669" t="str">
        <f t="shared" ca="1" si="245"/>
        <v>cu</v>
      </c>
      <c r="L669" t="s">
        <v>402</v>
      </c>
      <c r="M669" t="s">
        <v>375</v>
      </c>
      <c r="N669">
        <v>5000</v>
      </c>
      <c r="O669">
        <v>138</v>
      </c>
      <c r="P669">
        <f t="shared" si="229"/>
        <v>138</v>
      </c>
      <c r="Q669" t="str">
        <f t="shared" ca="1" si="231"/>
        <v>cu</v>
      </c>
      <c r="R669" t="str">
        <f t="shared" si="232"/>
        <v>EN</v>
      </c>
      <c r="S669">
        <f t="shared" si="233"/>
        <v>30</v>
      </c>
      <c r="T669" t="str">
        <f t="shared" ca="1" si="234"/>
        <v>cu</v>
      </c>
      <c r="U669" t="str">
        <f t="shared" si="235"/>
        <v>GO</v>
      </c>
      <c r="V669">
        <f t="shared" si="236"/>
        <v>5000</v>
      </c>
      <c r="W66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9" t="str">
        <f t="shared" ca="1" si="230"/>
        <v>{"num":23,"diff":8,"tp1":"cu","vl1":"EN","cn1":30,"tp2":"cu","vl2":"GO","cn2":5000,"key":138}</v>
      </c>
      <c r="Y669">
        <f t="shared" ca="1" si="238"/>
        <v>93</v>
      </c>
      <c r="Z669">
        <f t="shared" ca="1" si="239"/>
        <v>22791</v>
      </c>
      <c r="AA669">
        <f t="shared" ca="1" si="240"/>
        <v>1</v>
      </c>
      <c r="AB66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</v>
      </c>
      <c r="AC669">
        <f t="shared" ca="1" si="242"/>
        <v>0</v>
      </c>
    </row>
    <row r="670" spans="1:29">
      <c r="A670">
        <f t="shared" si="227"/>
        <v>23</v>
      </c>
      <c r="B670" t="str">
        <f>VLOOKUP(A670,BossBattleTable!$A:$C,MATCH(BossBattleTable!$C$1,BossBattleTable!$A$1:$C$1,0),0)</f>
        <v>MobileLancer</v>
      </c>
      <c r="C670">
        <f t="shared" ca="1" si="228"/>
        <v>9</v>
      </c>
      <c r="D670">
        <f t="shared" si="225"/>
        <v>23</v>
      </c>
      <c r="E670">
        <f t="shared" ca="1" si="226"/>
        <v>9</v>
      </c>
      <c r="F670" t="str">
        <f t="shared" ca="1" si="243"/>
        <v>it</v>
      </c>
      <c r="G670" t="s">
        <v>412</v>
      </c>
      <c r="H670" t="s">
        <v>415</v>
      </c>
      <c r="I670">
        <v>1</v>
      </c>
      <c r="J670" t="str">
        <f t="shared" si="244"/>
        <v/>
      </c>
      <c r="K670" t="str">
        <f t="shared" ca="1" si="245"/>
        <v/>
      </c>
      <c r="O670">
        <v>537</v>
      </c>
      <c r="P670">
        <f t="shared" si="229"/>
        <v>537</v>
      </c>
      <c r="Q670" t="str">
        <f t="shared" ca="1" si="231"/>
        <v>it</v>
      </c>
      <c r="R670" t="str">
        <f t="shared" si="232"/>
        <v>Equip000001</v>
      </c>
      <c r="S670">
        <f t="shared" si="233"/>
        <v>1</v>
      </c>
      <c r="T670" t="str">
        <f t="shared" ca="1" si="234"/>
        <v/>
      </c>
      <c r="U670" t="str">
        <f t="shared" si="235"/>
        <v/>
      </c>
      <c r="V670" t="str">
        <f t="shared" si="236"/>
        <v/>
      </c>
      <c r="W67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0" t="str">
        <f t="shared" ca="1" si="230"/>
        <v>{"num":23,"diff":9,"tp1":"it","vl1":"Equip000001","cn1":1,"key":537}</v>
      </c>
      <c r="Y670">
        <f t="shared" ca="1" si="238"/>
        <v>68</v>
      </c>
      <c r="Z670">
        <f t="shared" ca="1" si="239"/>
        <v>22860</v>
      </c>
      <c r="AA670">
        <f t="shared" ca="1" si="240"/>
        <v>1</v>
      </c>
      <c r="AB67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</v>
      </c>
      <c r="AC670">
        <f t="shared" ca="1" si="242"/>
        <v>0</v>
      </c>
    </row>
    <row r="671" spans="1:29">
      <c r="A671">
        <f t="shared" si="227"/>
        <v>23</v>
      </c>
      <c r="B671" t="str">
        <f>VLOOKUP(A671,BossBattleTable!$A:$C,MATCH(BossBattleTable!$C$1,BossBattleTable!$A$1:$C$1,0),0)</f>
        <v>MobileLancer</v>
      </c>
      <c r="C671">
        <f t="shared" ca="1" si="228"/>
        <v>10</v>
      </c>
      <c r="D671">
        <f t="shared" si="225"/>
        <v>23</v>
      </c>
      <c r="E671">
        <f t="shared" ca="1" si="226"/>
        <v>10</v>
      </c>
      <c r="F671" t="str">
        <f t="shared" ca="1" si="243"/>
        <v>cu</v>
      </c>
      <c r="G671" t="s">
        <v>402</v>
      </c>
      <c r="H671" t="s">
        <v>108</v>
      </c>
      <c r="I671">
        <v>5</v>
      </c>
      <c r="J671" t="str">
        <f t="shared" si="244"/>
        <v/>
      </c>
      <c r="K671" t="str">
        <f t="shared" ca="1" si="245"/>
        <v/>
      </c>
      <c r="O671">
        <v>129</v>
      </c>
      <c r="P671">
        <f t="shared" si="229"/>
        <v>129</v>
      </c>
      <c r="Q671" t="str">
        <f t="shared" ca="1" si="231"/>
        <v>cu</v>
      </c>
      <c r="R671" t="str">
        <f t="shared" si="232"/>
        <v>DI</v>
      </c>
      <c r="S671">
        <f t="shared" si="233"/>
        <v>5</v>
      </c>
      <c r="T671" t="str">
        <f t="shared" ca="1" si="234"/>
        <v/>
      </c>
      <c r="U671" t="str">
        <f t="shared" si="235"/>
        <v/>
      </c>
      <c r="V671" t="str">
        <f t="shared" si="236"/>
        <v/>
      </c>
      <c r="W67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1" t="str">
        <f t="shared" ca="1" si="230"/>
        <v>{"num":23,"diff":10,"tp1":"cu","vl1":"DI","cn1":5,"key":129}</v>
      </c>
      <c r="Y671">
        <f t="shared" ca="1" si="238"/>
        <v>60</v>
      </c>
      <c r="Z671">
        <f t="shared" ca="1" si="239"/>
        <v>22921</v>
      </c>
      <c r="AA671">
        <f t="shared" ca="1" si="240"/>
        <v>1</v>
      </c>
      <c r="AB67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</v>
      </c>
      <c r="AC671">
        <f t="shared" ca="1" si="242"/>
        <v>0</v>
      </c>
    </row>
    <row r="672" spans="1:29">
      <c r="A672">
        <f t="shared" si="227"/>
        <v>23</v>
      </c>
      <c r="B672" t="str">
        <f>VLOOKUP(A672,BossBattleTable!$A:$C,MATCH(BossBattleTable!$C$1,BossBattleTable!$A$1:$C$1,0),0)</f>
        <v>MobileLancer</v>
      </c>
      <c r="C672">
        <f t="shared" ca="1" si="228"/>
        <v>11</v>
      </c>
      <c r="D672">
        <f t="shared" ref="D672:D721" si="246">A672</f>
        <v>23</v>
      </c>
      <c r="E672">
        <f t="shared" ref="E672:E721" ca="1" si="247">C672</f>
        <v>11</v>
      </c>
      <c r="F672" t="str">
        <f t="shared" ca="1" si="243"/>
        <v>it</v>
      </c>
      <c r="G672" t="s">
        <v>412</v>
      </c>
      <c r="H672" t="s">
        <v>416</v>
      </c>
      <c r="I672">
        <v>1</v>
      </c>
      <c r="J672" t="str">
        <f t="shared" si="244"/>
        <v/>
      </c>
      <c r="K672" t="str">
        <f t="shared" ca="1" si="245"/>
        <v>it</v>
      </c>
      <c r="L672" t="s">
        <v>412</v>
      </c>
      <c r="M672" t="s">
        <v>417</v>
      </c>
      <c r="N672">
        <v>1</v>
      </c>
      <c r="O672">
        <v>608</v>
      </c>
      <c r="P672">
        <f t="shared" si="229"/>
        <v>608</v>
      </c>
      <c r="Q672" t="str">
        <f t="shared" ca="1" si="231"/>
        <v>it</v>
      </c>
      <c r="R672" t="str">
        <f t="shared" si="232"/>
        <v>Equip001001</v>
      </c>
      <c r="S672">
        <f t="shared" si="233"/>
        <v>1</v>
      </c>
      <c r="T672" t="str">
        <f t="shared" ca="1" si="234"/>
        <v>it</v>
      </c>
      <c r="U672" t="str">
        <f t="shared" si="235"/>
        <v>Equip002001</v>
      </c>
      <c r="V672">
        <f t="shared" si="236"/>
        <v>1</v>
      </c>
      <c r="W67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2" t="str">
        <f t="shared" ca="1" si="230"/>
        <v>{"num":23,"diff":11,"tp1":"it","vl1":"Equip001001","cn1":1,"tp2":"it","vl2":"Equip002001","cn2":1,"key":608}</v>
      </c>
      <c r="Y672">
        <f t="shared" ca="1" si="238"/>
        <v>108</v>
      </c>
      <c r="Z672">
        <f t="shared" ca="1" si="239"/>
        <v>23030</v>
      </c>
      <c r="AA672">
        <f t="shared" ca="1" si="240"/>
        <v>1</v>
      </c>
      <c r="AB67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</v>
      </c>
      <c r="AC672">
        <f t="shared" ca="1" si="242"/>
        <v>0</v>
      </c>
    </row>
    <row r="673" spans="1:29">
      <c r="A673">
        <f t="shared" ref="A673:A721" si="248">A643+1</f>
        <v>23</v>
      </c>
      <c r="B673" t="str">
        <f>VLOOKUP(A673,BossBattleTable!$A:$C,MATCH(BossBattleTable!$C$1,BossBattleTable!$A$1:$C$1,0),0)</f>
        <v>MobileLancer</v>
      </c>
      <c r="C673">
        <f t="shared" ca="1" si="228"/>
        <v>12</v>
      </c>
      <c r="D673">
        <f t="shared" si="246"/>
        <v>23</v>
      </c>
      <c r="E673">
        <f t="shared" ca="1" si="247"/>
        <v>12</v>
      </c>
      <c r="F673" t="str">
        <f t="shared" ca="1" si="243"/>
        <v>cu</v>
      </c>
      <c r="G673" t="s">
        <v>402</v>
      </c>
      <c r="H673" t="s">
        <v>191</v>
      </c>
      <c r="I673">
        <v>30</v>
      </c>
      <c r="J673" t="str">
        <f t="shared" si="244"/>
        <v>에너지너무많음</v>
      </c>
      <c r="K673" t="str">
        <f t="shared" ca="1" si="245"/>
        <v>cu</v>
      </c>
      <c r="L673" t="s">
        <v>402</v>
      </c>
      <c r="M673" t="s">
        <v>375</v>
      </c>
      <c r="N673">
        <v>5000</v>
      </c>
      <c r="O673">
        <v>771</v>
      </c>
      <c r="P673">
        <f t="shared" si="229"/>
        <v>771</v>
      </c>
      <c r="Q673" t="str">
        <f t="shared" ca="1" si="231"/>
        <v>cu</v>
      </c>
      <c r="R673" t="str">
        <f t="shared" si="232"/>
        <v>EN</v>
      </c>
      <c r="S673">
        <f t="shared" si="233"/>
        <v>30</v>
      </c>
      <c r="T673" t="str">
        <f t="shared" ca="1" si="234"/>
        <v>cu</v>
      </c>
      <c r="U673" t="str">
        <f t="shared" si="235"/>
        <v>GO</v>
      </c>
      <c r="V673">
        <f t="shared" si="236"/>
        <v>5000</v>
      </c>
      <c r="W67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3" t="str">
        <f t="shared" ca="1" si="230"/>
        <v>{"num":23,"diff":12,"tp1":"cu","vl1":"EN","cn1":30,"tp2":"cu","vl2":"GO","cn2":5000,"key":771}</v>
      </c>
      <c r="Y673">
        <f t="shared" ca="1" si="238"/>
        <v>94</v>
      </c>
      <c r="Z673">
        <f t="shared" ca="1" si="239"/>
        <v>23125</v>
      </c>
      <c r="AA673">
        <f t="shared" ca="1" si="240"/>
        <v>1</v>
      </c>
      <c r="AB67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</v>
      </c>
      <c r="AC673">
        <f t="shared" ca="1" si="242"/>
        <v>0</v>
      </c>
    </row>
    <row r="674" spans="1:29">
      <c r="A674">
        <f t="shared" si="248"/>
        <v>23</v>
      </c>
      <c r="B674" t="str">
        <f>VLOOKUP(A674,BossBattleTable!$A:$C,MATCH(BossBattleTable!$C$1,BossBattleTable!$A$1:$C$1,0),0)</f>
        <v>MobileLancer</v>
      </c>
      <c r="C674">
        <f t="shared" ca="1" si="228"/>
        <v>13</v>
      </c>
      <c r="D674">
        <f t="shared" si="246"/>
        <v>23</v>
      </c>
      <c r="E674">
        <f t="shared" ca="1" si="247"/>
        <v>13</v>
      </c>
      <c r="F674" t="str">
        <f t="shared" ca="1" si="243"/>
        <v>it</v>
      </c>
      <c r="G674" t="s">
        <v>412</v>
      </c>
      <c r="H674" t="s">
        <v>415</v>
      </c>
      <c r="I674">
        <v>1</v>
      </c>
      <c r="J674" t="str">
        <f t="shared" si="244"/>
        <v/>
      </c>
      <c r="K674" t="str">
        <f t="shared" ca="1" si="245"/>
        <v/>
      </c>
      <c r="O674">
        <v>468</v>
      </c>
      <c r="P674">
        <f t="shared" si="229"/>
        <v>468</v>
      </c>
      <c r="Q674" t="str">
        <f t="shared" ca="1" si="231"/>
        <v>it</v>
      </c>
      <c r="R674" t="str">
        <f t="shared" si="232"/>
        <v>Equip000001</v>
      </c>
      <c r="S674">
        <f t="shared" si="233"/>
        <v>1</v>
      </c>
      <c r="T674" t="str">
        <f t="shared" ca="1" si="234"/>
        <v/>
      </c>
      <c r="U674" t="str">
        <f t="shared" si="235"/>
        <v/>
      </c>
      <c r="V674" t="str">
        <f t="shared" si="236"/>
        <v/>
      </c>
      <c r="W67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4" t="str">
        <f t="shared" ca="1" si="230"/>
        <v>{"num":23,"diff":13,"tp1":"it","vl1":"Equip000001","cn1":1,"key":468}</v>
      </c>
      <c r="Y674">
        <f t="shared" ca="1" si="238"/>
        <v>69</v>
      </c>
      <c r="Z674">
        <f t="shared" ca="1" si="239"/>
        <v>23195</v>
      </c>
      <c r="AA674">
        <f t="shared" ca="1" si="240"/>
        <v>1</v>
      </c>
      <c r="AB67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</v>
      </c>
      <c r="AC674">
        <f t="shared" ca="1" si="242"/>
        <v>0</v>
      </c>
    </row>
    <row r="675" spans="1:29">
      <c r="A675">
        <f t="shared" si="248"/>
        <v>23</v>
      </c>
      <c r="B675" t="str">
        <f>VLOOKUP(A675,BossBattleTable!$A:$C,MATCH(BossBattleTable!$C$1,BossBattleTable!$A$1:$C$1,0),0)</f>
        <v>MobileLancer</v>
      </c>
      <c r="C675">
        <f t="shared" ca="1" si="228"/>
        <v>14</v>
      </c>
      <c r="D675">
        <f t="shared" si="246"/>
        <v>23</v>
      </c>
      <c r="E675">
        <f t="shared" ca="1" si="247"/>
        <v>14</v>
      </c>
      <c r="F675" t="str">
        <f t="shared" ca="1" si="243"/>
        <v>cu</v>
      </c>
      <c r="G675" t="s">
        <v>402</v>
      </c>
      <c r="H675" t="s">
        <v>108</v>
      </c>
      <c r="I675">
        <v>5</v>
      </c>
      <c r="J675" t="str">
        <f t="shared" si="244"/>
        <v/>
      </c>
      <c r="K675" t="str">
        <f t="shared" ca="1" si="245"/>
        <v/>
      </c>
      <c r="O675">
        <v>138</v>
      </c>
      <c r="P675">
        <f t="shared" si="229"/>
        <v>138</v>
      </c>
      <c r="Q675" t="str">
        <f t="shared" ca="1" si="231"/>
        <v>cu</v>
      </c>
      <c r="R675" t="str">
        <f t="shared" si="232"/>
        <v>DI</v>
      </c>
      <c r="S675">
        <f t="shared" si="233"/>
        <v>5</v>
      </c>
      <c r="T675" t="str">
        <f t="shared" ca="1" si="234"/>
        <v/>
      </c>
      <c r="U675" t="str">
        <f t="shared" si="235"/>
        <v/>
      </c>
      <c r="V675" t="str">
        <f t="shared" si="236"/>
        <v/>
      </c>
      <c r="W67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5" t="str">
        <f t="shared" ca="1" si="230"/>
        <v>{"num":23,"diff":14,"tp1":"cu","vl1":"DI","cn1":5,"key":138}</v>
      </c>
      <c r="Y675">
        <f t="shared" ca="1" si="238"/>
        <v>60</v>
      </c>
      <c r="Z675">
        <f t="shared" ca="1" si="239"/>
        <v>23256</v>
      </c>
      <c r="AA675">
        <f t="shared" ca="1" si="240"/>
        <v>1</v>
      </c>
      <c r="AB67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</v>
      </c>
      <c r="AC675">
        <f t="shared" ca="1" si="242"/>
        <v>0</v>
      </c>
    </row>
    <row r="676" spans="1:29">
      <c r="A676">
        <f t="shared" si="248"/>
        <v>23</v>
      </c>
      <c r="B676" t="str">
        <f>VLOOKUP(A676,BossBattleTable!$A:$C,MATCH(BossBattleTable!$C$1,BossBattleTable!$A$1:$C$1,0),0)</f>
        <v>MobileLancer</v>
      </c>
      <c r="C676">
        <f t="shared" ca="1" si="228"/>
        <v>15</v>
      </c>
      <c r="D676">
        <f t="shared" si="246"/>
        <v>23</v>
      </c>
      <c r="E676">
        <f t="shared" ca="1" si="247"/>
        <v>15</v>
      </c>
      <c r="F676" t="str">
        <f t="shared" ca="1" si="243"/>
        <v>it</v>
      </c>
      <c r="G676" t="s">
        <v>412</v>
      </c>
      <c r="H676" t="s">
        <v>416</v>
      </c>
      <c r="I676">
        <v>1</v>
      </c>
      <c r="J676" t="str">
        <f t="shared" si="244"/>
        <v/>
      </c>
      <c r="K676" t="str">
        <f t="shared" ca="1" si="245"/>
        <v>it</v>
      </c>
      <c r="L676" t="s">
        <v>412</v>
      </c>
      <c r="M676" t="s">
        <v>417</v>
      </c>
      <c r="N676">
        <v>1</v>
      </c>
      <c r="O676">
        <v>445</v>
      </c>
      <c r="P676">
        <f t="shared" si="229"/>
        <v>445</v>
      </c>
      <c r="Q676" t="str">
        <f t="shared" ca="1" si="231"/>
        <v>it</v>
      </c>
      <c r="R676" t="str">
        <f t="shared" si="232"/>
        <v>Equip001001</v>
      </c>
      <c r="S676">
        <f t="shared" si="233"/>
        <v>1</v>
      </c>
      <c r="T676" t="str">
        <f t="shared" ca="1" si="234"/>
        <v>it</v>
      </c>
      <c r="U676" t="str">
        <f t="shared" si="235"/>
        <v>Equip002001</v>
      </c>
      <c r="V676">
        <f t="shared" si="236"/>
        <v>1</v>
      </c>
      <c r="W67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6" t="str">
        <f t="shared" ca="1" si="230"/>
        <v>{"num":23,"diff":15,"tp1":"it","vl1":"Equip001001","cn1":1,"tp2":"it","vl2":"Equip002001","cn2":1,"key":445}</v>
      </c>
      <c r="Y676">
        <f t="shared" ca="1" si="238"/>
        <v>108</v>
      </c>
      <c r="Z676">
        <f t="shared" ca="1" si="239"/>
        <v>23365</v>
      </c>
      <c r="AA676">
        <f t="shared" ca="1" si="240"/>
        <v>1</v>
      </c>
      <c r="AB67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</v>
      </c>
      <c r="AC676">
        <f t="shared" ca="1" si="242"/>
        <v>0</v>
      </c>
    </row>
    <row r="677" spans="1:29">
      <c r="A677">
        <f t="shared" si="248"/>
        <v>23</v>
      </c>
      <c r="B677" t="str">
        <f>VLOOKUP(A677,BossBattleTable!$A:$C,MATCH(BossBattleTable!$C$1,BossBattleTable!$A$1:$C$1,0),0)</f>
        <v>MobileLancer</v>
      </c>
      <c r="C677">
        <f t="shared" ca="1" si="228"/>
        <v>16</v>
      </c>
      <c r="D677">
        <f t="shared" si="246"/>
        <v>23</v>
      </c>
      <c r="E677">
        <f t="shared" ca="1" si="247"/>
        <v>16</v>
      </c>
      <c r="F677" t="str">
        <f t="shared" ca="1" si="243"/>
        <v>cu</v>
      </c>
      <c r="G677" t="s">
        <v>402</v>
      </c>
      <c r="H677" t="s">
        <v>191</v>
      </c>
      <c r="I677">
        <v>30</v>
      </c>
      <c r="J677" t="str">
        <f t="shared" si="244"/>
        <v>에너지너무많음</v>
      </c>
      <c r="K677" t="str">
        <f t="shared" ca="1" si="245"/>
        <v>cu</v>
      </c>
      <c r="L677" t="s">
        <v>402</v>
      </c>
      <c r="M677" t="s">
        <v>375</v>
      </c>
      <c r="N677">
        <v>5000</v>
      </c>
      <c r="O677">
        <v>275</v>
      </c>
      <c r="P677">
        <f t="shared" si="229"/>
        <v>275</v>
      </c>
      <c r="Q677" t="str">
        <f t="shared" ca="1" si="231"/>
        <v>cu</v>
      </c>
      <c r="R677" t="str">
        <f t="shared" si="232"/>
        <v>EN</v>
      </c>
      <c r="S677">
        <f t="shared" si="233"/>
        <v>30</v>
      </c>
      <c r="T677" t="str">
        <f t="shared" ca="1" si="234"/>
        <v>cu</v>
      </c>
      <c r="U677" t="str">
        <f t="shared" si="235"/>
        <v>GO</v>
      </c>
      <c r="V677">
        <f t="shared" si="236"/>
        <v>5000</v>
      </c>
      <c r="W67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7" t="str">
        <f t="shared" ca="1" si="230"/>
        <v>{"num":23,"diff":16,"tp1":"cu","vl1":"EN","cn1":30,"tp2":"cu","vl2":"GO","cn2":5000,"key":275}</v>
      </c>
      <c r="Y677">
        <f t="shared" ca="1" si="238"/>
        <v>94</v>
      </c>
      <c r="Z677">
        <f t="shared" ca="1" si="239"/>
        <v>23460</v>
      </c>
      <c r="AA677">
        <f t="shared" ca="1" si="240"/>
        <v>1</v>
      </c>
      <c r="AB67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</v>
      </c>
      <c r="AC677">
        <f t="shared" ca="1" si="242"/>
        <v>0</v>
      </c>
    </row>
    <row r="678" spans="1:29">
      <c r="A678">
        <f t="shared" si="248"/>
        <v>23</v>
      </c>
      <c r="B678" t="str">
        <f>VLOOKUP(A678,BossBattleTable!$A:$C,MATCH(BossBattleTable!$C$1,BossBattleTable!$A$1:$C$1,0),0)</f>
        <v>MobileLancer</v>
      </c>
      <c r="C678">
        <f t="shared" ca="1" si="228"/>
        <v>17</v>
      </c>
      <c r="D678">
        <f t="shared" si="246"/>
        <v>23</v>
      </c>
      <c r="E678">
        <f t="shared" ca="1" si="247"/>
        <v>17</v>
      </c>
      <c r="F678" t="str">
        <f t="shared" ca="1" si="243"/>
        <v>it</v>
      </c>
      <c r="G678" t="s">
        <v>412</v>
      </c>
      <c r="H678" t="s">
        <v>415</v>
      </c>
      <c r="I678">
        <v>1</v>
      </c>
      <c r="J678" t="str">
        <f t="shared" si="244"/>
        <v/>
      </c>
      <c r="K678" t="str">
        <f t="shared" ca="1" si="245"/>
        <v/>
      </c>
      <c r="O678">
        <v>403</v>
      </c>
      <c r="P678">
        <f t="shared" si="229"/>
        <v>403</v>
      </c>
      <c r="Q678" t="str">
        <f t="shared" ca="1" si="231"/>
        <v>it</v>
      </c>
      <c r="R678" t="str">
        <f t="shared" si="232"/>
        <v>Equip000001</v>
      </c>
      <c r="S678">
        <f t="shared" si="233"/>
        <v>1</v>
      </c>
      <c r="T678" t="str">
        <f t="shared" ca="1" si="234"/>
        <v/>
      </c>
      <c r="U678" t="str">
        <f t="shared" si="235"/>
        <v/>
      </c>
      <c r="V678" t="str">
        <f t="shared" si="236"/>
        <v/>
      </c>
      <c r="W67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8" t="str">
        <f t="shared" ca="1" si="230"/>
        <v>{"num":23,"diff":17,"tp1":"it","vl1":"Equip000001","cn1":1,"key":403}</v>
      </c>
      <c r="Y678">
        <f t="shared" ca="1" si="238"/>
        <v>69</v>
      </c>
      <c r="Z678">
        <f t="shared" ca="1" si="239"/>
        <v>23530</v>
      </c>
      <c r="AA678">
        <f t="shared" ca="1" si="240"/>
        <v>1</v>
      </c>
      <c r="AB67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</v>
      </c>
      <c r="AC678">
        <f t="shared" ca="1" si="242"/>
        <v>0</v>
      </c>
    </row>
    <row r="679" spans="1:29">
      <c r="A679">
        <f t="shared" si="248"/>
        <v>23</v>
      </c>
      <c r="B679" t="str">
        <f>VLOOKUP(A679,BossBattleTable!$A:$C,MATCH(BossBattleTable!$C$1,BossBattleTable!$A$1:$C$1,0),0)</f>
        <v>MobileLancer</v>
      </c>
      <c r="C679">
        <f t="shared" ca="1" si="228"/>
        <v>18</v>
      </c>
      <c r="D679">
        <f t="shared" si="246"/>
        <v>23</v>
      </c>
      <c r="E679">
        <f t="shared" ca="1" si="247"/>
        <v>18</v>
      </c>
      <c r="F679" t="str">
        <f t="shared" ca="1" si="243"/>
        <v>cu</v>
      </c>
      <c r="G679" t="s">
        <v>402</v>
      </c>
      <c r="H679" t="s">
        <v>108</v>
      </c>
      <c r="I679">
        <v>5</v>
      </c>
      <c r="J679" t="str">
        <f t="shared" si="244"/>
        <v/>
      </c>
      <c r="K679" t="str">
        <f t="shared" ca="1" si="245"/>
        <v/>
      </c>
      <c r="O679">
        <v>365</v>
      </c>
      <c r="P679">
        <f t="shared" si="229"/>
        <v>365</v>
      </c>
      <c r="Q679" t="str">
        <f t="shared" ca="1" si="231"/>
        <v>cu</v>
      </c>
      <c r="R679" t="str">
        <f t="shared" si="232"/>
        <v>DI</v>
      </c>
      <c r="S679">
        <f t="shared" si="233"/>
        <v>5</v>
      </c>
      <c r="T679" t="str">
        <f t="shared" ca="1" si="234"/>
        <v/>
      </c>
      <c r="U679" t="str">
        <f t="shared" si="235"/>
        <v/>
      </c>
      <c r="V679" t="str">
        <f t="shared" si="236"/>
        <v/>
      </c>
      <c r="W67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9" t="str">
        <f t="shared" ca="1" si="230"/>
        <v>{"num":23,"diff":18,"tp1":"cu","vl1":"DI","cn1":5,"key":365}</v>
      </c>
      <c r="Y679">
        <f t="shared" ca="1" si="238"/>
        <v>60</v>
      </c>
      <c r="Z679">
        <f t="shared" ca="1" si="239"/>
        <v>23591</v>
      </c>
      <c r="AA679">
        <f t="shared" ca="1" si="240"/>
        <v>1</v>
      </c>
      <c r="AB67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</v>
      </c>
      <c r="AC679">
        <f t="shared" ca="1" si="242"/>
        <v>0</v>
      </c>
    </row>
    <row r="680" spans="1:29">
      <c r="A680">
        <f t="shared" si="248"/>
        <v>23</v>
      </c>
      <c r="B680" t="str">
        <f>VLOOKUP(A680,BossBattleTable!$A:$C,MATCH(BossBattleTable!$C$1,BossBattleTable!$A$1:$C$1,0),0)</f>
        <v>MobileLancer</v>
      </c>
      <c r="C680">
        <f t="shared" ca="1" si="228"/>
        <v>19</v>
      </c>
      <c r="D680">
        <f t="shared" si="246"/>
        <v>23</v>
      </c>
      <c r="E680">
        <f t="shared" ca="1" si="247"/>
        <v>19</v>
      </c>
      <c r="F680" t="str">
        <f t="shared" ca="1" si="243"/>
        <v>it</v>
      </c>
      <c r="G680" t="s">
        <v>412</v>
      </c>
      <c r="H680" t="s">
        <v>416</v>
      </c>
      <c r="I680">
        <v>1</v>
      </c>
      <c r="J680" t="str">
        <f t="shared" si="244"/>
        <v/>
      </c>
      <c r="K680" t="str">
        <f t="shared" ca="1" si="245"/>
        <v>it</v>
      </c>
      <c r="L680" t="s">
        <v>412</v>
      </c>
      <c r="M680" t="s">
        <v>417</v>
      </c>
      <c r="N680">
        <v>1</v>
      </c>
      <c r="O680">
        <v>698</v>
      </c>
      <c r="P680">
        <f t="shared" si="229"/>
        <v>698</v>
      </c>
      <c r="Q680" t="str">
        <f t="shared" ca="1" si="231"/>
        <v>it</v>
      </c>
      <c r="R680" t="str">
        <f t="shared" si="232"/>
        <v>Equip001001</v>
      </c>
      <c r="S680">
        <f t="shared" si="233"/>
        <v>1</v>
      </c>
      <c r="T680" t="str">
        <f t="shared" ca="1" si="234"/>
        <v>it</v>
      </c>
      <c r="U680" t="str">
        <f t="shared" si="235"/>
        <v>Equip002001</v>
      </c>
      <c r="V680">
        <f t="shared" si="236"/>
        <v>1</v>
      </c>
      <c r="W68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0" t="str">
        <f t="shared" ca="1" si="230"/>
        <v>{"num":23,"diff":19,"tp1":"it","vl1":"Equip001001","cn1":1,"tp2":"it","vl2":"Equip002001","cn2":1,"key":698}</v>
      </c>
      <c r="Y680">
        <f t="shared" ca="1" si="238"/>
        <v>108</v>
      </c>
      <c r="Z680">
        <f t="shared" ca="1" si="239"/>
        <v>23700</v>
      </c>
      <c r="AA680">
        <f t="shared" ca="1" si="240"/>
        <v>1</v>
      </c>
      <c r="AB68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</v>
      </c>
      <c r="AC680">
        <f t="shared" ca="1" si="242"/>
        <v>0</v>
      </c>
    </row>
    <row r="681" spans="1:29">
      <c r="A681">
        <f t="shared" si="248"/>
        <v>23</v>
      </c>
      <c r="B681" t="str">
        <f>VLOOKUP(A681,BossBattleTable!$A:$C,MATCH(BossBattleTable!$C$1,BossBattleTable!$A$1:$C$1,0),0)</f>
        <v>MobileLancer</v>
      </c>
      <c r="C681">
        <f t="shared" ca="1" si="228"/>
        <v>20</v>
      </c>
      <c r="D681">
        <f t="shared" si="246"/>
        <v>23</v>
      </c>
      <c r="E681">
        <f t="shared" ca="1" si="247"/>
        <v>20</v>
      </c>
      <c r="F681" t="str">
        <f t="shared" ca="1" si="243"/>
        <v>cu</v>
      </c>
      <c r="G681" t="s">
        <v>402</v>
      </c>
      <c r="H681" t="s">
        <v>191</v>
      </c>
      <c r="I681">
        <v>30</v>
      </c>
      <c r="J681" t="str">
        <f t="shared" si="244"/>
        <v>에너지너무많음</v>
      </c>
      <c r="K681" t="str">
        <f t="shared" ca="1" si="245"/>
        <v>cu</v>
      </c>
      <c r="L681" t="s">
        <v>402</v>
      </c>
      <c r="M681" t="s">
        <v>375</v>
      </c>
      <c r="N681">
        <v>5000</v>
      </c>
      <c r="O681">
        <v>957</v>
      </c>
      <c r="P681">
        <f t="shared" si="229"/>
        <v>957</v>
      </c>
      <c r="Q681" t="str">
        <f t="shared" ca="1" si="231"/>
        <v>cu</v>
      </c>
      <c r="R681" t="str">
        <f t="shared" si="232"/>
        <v>EN</v>
      </c>
      <c r="S681">
        <f t="shared" si="233"/>
        <v>30</v>
      </c>
      <c r="T681" t="str">
        <f t="shared" ca="1" si="234"/>
        <v>cu</v>
      </c>
      <c r="U681" t="str">
        <f t="shared" si="235"/>
        <v>GO</v>
      </c>
      <c r="V681">
        <f t="shared" si="236"/>
        <v>5000</v>
      </c>
      <c r="W68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1" t="str">
        <f t="shared" ca="1" si="230"/>
        <v>{"num":23,"diff":20,"tp1":"cu","vl1":"EN","cn1":30,"tp2":"cu","vl2":"GO","cn2":5000,"key":957}</v>
      </c>
      <c r="Y681">
        <f t="shared" ca="1" si="238"/>
        <v>94</v>
      </c>
      <c r="Z681">
        <f t="shared" ca="1" si="239"/>
        <v>23795</v>
      </c>
      <c r="AA681">
        <f t="shared" ca="1" si="240"/>
        <v>1</v>
      </c>
      <c r="AB68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</v>
      </c>
      <c r="AC681">
        <f t="shared" ca="1" si="242"/>
        <v>0</v>
      </c>
    </row>
    <row r="682" spans="1:29">
      <c r="A682">
        <f t="shared" si="248"/>
        <v>23</v>
      </c>
      <c r="B682" t="str">
        <f>VLOOKUP(A682,BossBattleTable!$A:$C,MATCH(BossBattleTable!$C$1,BossBattleTable!$A$1:$C$1,0),0)</f>
        <v>MobileLancer</v>
      </c>
      <c r="C682">
        <f t="shared" ca="1" si="228"/>
        <v>21</v>
      </c>
      <c r="D682">
        <f t="shared" si="246"/>
        <v>23</v>
      </c>
      <c r="E682">
        <f t="shared" ca="1" si="247"/>
        <v>21</v>
      </c>
      <c r="F682" t="str">
        <f t="shared" ca="1" si="243"/>
        <v>it</v>
      </c>
      <c r="G682" t="s">
        <v>412</v>
      </c>
      <c r="H682" t="s">
        <v>415</v>
      </c>
      <c r="I682">
        <v>1</v>
      </c>
      <c r="J682" t="str">
        <f t="shared" si="244"/>
        <v/>
      </c>
      <c r="K682" t="str">
        <f t="shared" ca="1" si="245"/>
        <v/>
      </c>
      <c r="O682">
        <v>166</v>
      </c>
      <c r="P682">
        <f t="shared" si="229"/>
        <v>166</v>
      </c>
      <c r="Q682" t="str">
        <f t="shared" ca="1" si="231"/>
        <v>it</v>
      </c>
      <c r="R682" t="str">
        <f t="shared" si="232"/>
        <v>Equip000001</v>
      </c>
      <c r="S682">
        <f t="shared" si="233"/>
        <v>1</v>
      </c>
      <c r="T682" t="str">
        <f t="shared" ca="1" si="234"/>
        <v/>
      </c>
      <c r="U682" t="str">
        <f t="shared" si="235"/>
        <v/>
      </c>
      <c r="V682" t="str">
        <f t="shared" si="236"/>
        <v/>
      </c>
      <c r="W68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2" t="str">
        <f t="shared" ca="1" si="230"/>
        <v>{"num":23,"diff":21,"tp1":"it","vl1":"Equip000001","cn1":1,"key":166}</v>
      </c>
      <c r="Y682">
        <f t="shared" ca="1" si="238"/>
        <v>69</v>
      </c>
      <c r="Z682">
        <f t="shared" ca="1" si="239"/>
        <v>23865</v>
      </c>
      <c r="AA682">
        <f t="shared" ca="1" si="240"/>
        <v>1</v>
      </c>
      <c r="AB68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</v>
      </c>
      <c r="AC682">
        <f t="shared" ca="1" si="242"/>
        <v>0</v>
      </c>
    </row>
    <row r="683" spans="1:29">
      <c r="A683">
        <f t="shared" si="248"/>
        <v>23</v>
      </c>
      <c r="B683" t="str">
        <f>VLOOKUP(A683,BossBattleTable!$A:$C,MATCH(BossBattleTable!$C$1,BossBattleTable!$A$1:$C$1,0),0)</f>
        <v>MobileLancer</v>
      </c>
      <c r="C683">
        <f t="shared" ca="1" si="228"/>
        <v>22</v>
      </c>
      <c r="D683">
        <f t="shared" si="246"/>
        <v>23</v>
      </c>
      <c r="E683">
        <f t="shared" ca="1" si="247"/>
        <v>22</v>
      </c>
      <c r="F683" t="str">
        <f t="shared" ca="1" si="243"/>
        <v>cu</v>
      </c>
      <c r="G683" t="s">
        <v>402</v>
      </c>
      <c r="H683" t="s">
        <v>108</v>
      </c>
      <c r="I683">
        <v>5</v>
      </c>
      <c r="J683" t="str">
        <f t="shared" si="244"/>
        <v/>
      </c>
      <c r="K683" t="str">
        <f t="shared" ca="1" si="245"/>
        <v/>
      </c>
      <c r="O683">
        <v>713</v>
      </c>
      <c r="P683">
        <f t="shared" si="229"/>
        <v>713</v>
      </c>
      <c r="Q683" t="str">
        <f t="shared" ca="1" si="231"/>
        <v>cu</v>
      </c>
      <c r="R683" t="str">
        <f t="shared" si="232"/>
        <v>DI</v>
      </c>
      <c r="S683">
        <f t="shared" si="233"/>
        <v>5</v>
      </c>
      <c r="T683" t="str">
        <f t="shared" ca="1" si="234"/>
        <v/>
      </c>
      <c r="U683" t="str">
        <f t="shared" si="235"/>
        <v/>
      </c>
      <c r="V683" t="str">
        <f t="shared" si="236"/>
        <v/>
      </c>
      <c r="W68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3" t="str">
        <f t="shared" ca="1" si="230"/>
        <v>{"num":23,"diff":22,"tp1":"cu","vl1":"DI","cn1":5,"key":713}</v>
      </c>
      <c r="Y683">
        <f t="shared" ca="1" si="238"/>
        <v>60</v>
      </c>
      <c r="Z683">
        <f t="shared" ca="1" si="239"/>
        <v>23926</v>
      </c>
      <c r="AA683">
        <f t="shared" ca="1" si="240"/>
        <v>1</v>
      </c>
      <c r="AB68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</v>
      </c>
      <c r="AC683">
        <f t="shared" ca="1" si="242"/>
        <v>0</v>
      </c>
    </row>
    <row r="684" spans="1:29">
      <c r="A684">
        <f t="shared" si="248"/>
        <v>23</v>
      </c>
      <c r="B684" t="str">
        <f>VLOOKUP(A684,BossBattleTable!$A:$C,MATCH(BossBattleTable!$C$1,BossBattleTable!$A$1:$C$1,0),0)</f>
        <v>MobileLancer</v>
      </c>
      <c r="C684">
        <f t="shared" ca="1" si="228"/>
        <v>23</v>
      </c>
      <c r="D684">
        <f t="shared" si="246"/>
        <v>23</v>
      </c>
      <c r="E684">
        <f t="shared" ca="1" si="247"/>
        <v>23</v>
      </c>
      <c r="F684" t="str">
        <f t="shared" ca="1" si="243"/>
        <v>it</v>
      </c>
      <c r="G684" t="s">
        <v>412</v>
      </c>
      <c r="H684" t="s">
        <v>416</v>
      </c>
      <c r="I684">
        <v>1</v>
      </c>
      <c r="J684" t="str">
        <f t="shared" si="244"/>
        <v/>
      </c>
      <c r="K684" t="str">
        <f t="shared" ca="1" si="245"/>
        <v>it</v>
      </c>
      <c r="L684" t="s">
        <v>412</v>
      </c>
      <c r="M684" t="s">
        <v>417</v>
      </c>
      <c r="N684">
        <v>1</v>
      </c>
      <c r="O684">
        <v>521</v>
      </c>
      <c r="P684">
        <f t="shared" si="229"/>
        <v>521</v>
      </c>
      <c r="Q684" t="str">
        <f t="shared" ca="1" si="231"/>
        <v>it</v>
      </c>
      <c r="R684" t="str">
        <f t="shared" si="232"/>
        <v>Equip001001</v>
      </c>
      <c r="S684">
        <f t="shared" si="233"/>
        <v>1</v>
      </c>
      <c r="T684" t="str">
        <f t="shared" ca="1" si="234"/>
        <v>it</v>
      </c>
      <c r="U684" t="str">
        <f t="shared" si="235"/>
        <v>Equip002001</v>
      </c>
      <c r="V684">
        <f t="shared" si="236"/>
        <v>1</v>
      </c>
      <c r="W68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4" t="str">
        <f t="shared" ca="1" si="230"/>
        <v>{"num":23,"diff":23,"tp1":"it","vl1":"Equip001001","cn1":1,"tp2":"it","vl2":"Equip002001","cn2":1,"key":521}</v>
      </c>
      <c r="Y684">
        <f t="shared" ca="1" si="238"/>
        <v>108</v>
      </c>
      <c r="Z684">
        <f t="shared" ca="1" si="239"/>
        <v>24035</v>
      </c>
      <c r="AA684">
        <f t="shared" ca="1" si="240"/>
        <v>1</v>
      </c>
      <c r="AB68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</v>
      </c>
      <c r="AC684">
        <f t="shared" ca="1" si="242"/>
        <v>0</v>
      </c>
    </row>
    <row r="685" spans="1:29">
      <c r="A685">
        <f t="shared" si="248"/>
        <v>23</v>
      </c>
      <c r="B685" t="str">
        <f>VLOOKUP(A685,BossBattleTable!$A:$C,MATCH(BossBattleTable!$C$1,BossBattleTable!$A$1:$C$1,0),0)</f>
        <v>MobileLancer</v>
      </c>
      <c r="C685">
        <f t="shared" ca="1" si="228"/>
        <v>24</v>
      </c>
      <c r="D685">
        <f t="shared" si="246"/>
        <v>23</v>
      </c>
      <c r="E685">
        <f t="shared" ca="1" si="247"/>
        <v>24</v>
      </c>
      <c r="F685" t="str">
        <f t="shared" ca="1" si="243"/>
        <v>cu</v>
      </c>
      <c r="G685" t="s">
        <v>402</v>
      </c>
      <c r="H685" t="s">
        <v>191</v>
      </c>
      <c r="I685">
        <v>30</v>
      </c>
      <c r="J685" t="str">
        <f t="shared" si="244"/>
        <v>에너지너무많음</v>
      </c>
      <c r="K685" t="str">
        <f t="shared" ca="1" si="245"/>
        <v>cu</v>
      </c>
      <c r="L685" t="s">
        <v>402</v>
      </c>
      <c r="M685" t="s">
        <v>375</v>
      </c>
      <c r="N685">
        <v>5000</v>
      </c>
      <c r="O685">
        <v>916</v>
      </c>
      <c r="P685">
        <f t="shared" si="229"/>
        <v>916</v>
      </c>
      <c r="Q685" t="str">
        <f t="shared" ca="1" si="231"/>
        <v>cu</v>
      </c>
      <c r="R685" t="str">
        <f t="shared" si="232"/>
        <v>EN</v>
      </c>
      <c r="S685">
        <f t="shared" si="233"/>
        <v>30</v>
      </c>
      <c r="T685" t="str">
        <f t="shared" ca="1" si="234"/>
        <v>cu</v>
      </c>
      <c r="U685" t="str">
        <f t="shared" si="235"/>
        <v>GO</v>
      </c>
      <c r="V685">
        <f t="shared" si="236"/>
        <v>5000</v>
      </c>
      <c r="W68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5" t="str">
        <f t="shared" ca="1" si="230"/>
        <v>{"num":23,"diff":24,"tp1":"cu","vl1":"EN","cn1":30,"tp2":"cu","vl2":"GO","cn2":5000,"key":916}</v>
      </c>
      <c r="Y685">
        <f t="shared" ca="1" si="238"/>
        <v>94</v>
      </c>
      <c r="Z685">
        <f t="shared" ca="1" si="239"/>
        <v>24130</v>
      </c>
      <c r="AA685">
        <f t="shared" ca="1" si="240"/>
        <v>1</v>
      </c>
      <c r="AB68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</v>
      </c>
      <c r="AC685">
        <f t="shared" ca="1" si="242"/>
        <v>0</v>
      </c>
    </row>
    <row r="686" spans="1:29">
      <c r="A686">
        <f t="shared" si="248"/>
        <v>23</v>
      </c>
      <c r="B686" t="str">
        <f>VLOOKUP(A686,BossBattleTable!$A:$C,MATCH(BossBattleTable!$C$1,BossBattleTable!$A$1:$C$1,0),0)</f>
        <v>MobileLancer</v>
      </c>
      <c r="C686">
        <f t="shared" ca="1" si="228"/>
        <v>25</v>
      </c>
      <c r="D686">
        <f t="shared" si="246"/>
        <v>23</v>
      </c>
      <c r="E686">
        <f t="shared" ca="1" si="247"/>
        <v>25</v>
      </c>
      <c r="F686" t="str">
        <f t="shared" ca="1" si="243"/>
        <v>it</v>
      </c>
      <c r="G686" t="s">
        <v>412</v>
      </c>
      <c r="H686" t="s">
        <v>415</v>
      </c>
      <c r="I686">
        <v>1</v>
      </c>
      <c r="J686" t="str">
        <f t="shared" si="244"/>
        <v/>
      </c>
      <c r="K686" t="str">
        <f t="shared" ca="1" si="245"/>
        <v/>
      </c>
      <c r="O686">
        <v>147</v>
      </c>
      <c r="P686">
        <f t="shared" si="229"/>
        <v>147</v>
      </c>
      <c r="Q686" t="str">
        <f t="shared" ca="1" si="231"/>
        <v>it</v>
      </c>
      <c r="R686" t="str">
        <f t="shared" si="232"/>
        <v>Equip000001</v>
      </c>
      <c r="S686">
        <f t="shared" si="233"/>
        <v>1</v>
      </c>
      <c r="T686" t="str">
        <f t="shared" ca="1" si="234"/>
        <v/>
      </c>
      <c r="U686" t="str">
        <f t="shared" si="235"/>
        <v/>
      </c>
      <c r="V686" t="str">
        <f t="shared" si="236"/>
        <v/>
      </c>
      <c r="W68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6" t="str">
        <f t="shared" ca="1" si="230"/>
        <v>{"num":23,"diff":25,"tp1":"it","vl1":"Equip000001","cn1":1,"key":147}</v>
      </c>
      <c r="Y686">
        <f t="shared" ca="1" si="238"/>
        <v>69</v>
      </c>
      <c r="Z686">
        <f t="shared" ca="1" si="239"/>
        <v>24200</v>
      </c>
      <c r="AA686">
        <f t="shared" ca="1" si="240"/>
        <v>1</v>
      </c>
      <c r="AB68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</v>
      </c>
      <c r="AC686">
        <f t="shared" ca="1" si="242"/>
        <v>0</v>
      </c>
    </row>
    <row r="687" spans="1:29">
      <c r="A687">
        <f t="shared" si="248"/>
        <v>23</v>
      </c>
      <c r="B687" t="str">
        <f>VLOOKUP(A687,BossBattleTable!$A:$C,MATCH(BossBattleTable!$C$1,BossBattleTable!$A$1:$C$1,0),0)</f>
        <v>MobileLancer</v>
      </c>
      <c r="C687">
        <f t="shared" ca="1" si="228"/>
        <v>26</v>
      </c>
      <c r="D687">
        <f t="shared" si="246"/>
        <v>23</v>
      </c>
      <c r="E687">
        <f t="shared" ca="1" si="247"/>
        <v>26</v>
      </c>
      <c r="F687" t="str">
        <f t="shared" ca="1" si="243"/>
        <v>cu</v>
      </c>
      <c r="G687" t="s">
        <v>402</v>
      </c>
      <c r="H687" t="s">
        <v>108</v>
      </c>
      <c r="I687">
        <v>5</v>
      </c>
      <c r="J687" t="str">
        <f t="shared" si="244"/>
        <v/>
      </c>
      <c r="K687" t="str">
        <f t="shared" ca="1" si="245"/>
        <v/>
      </c>
      <c r="O687">
        <v>820</v>
      </c>
      <c r="P687">
        <f t="shared" si="229"/>
        <v>820</v>
      </c>
      <c r="Q687" t="str">
        <f t="shared" ca="1" si="231"/>
        <v>cu</v>
      </c>
      <c r="R687" t="str">
        <f t="shared" si="232"/>
        <v>DI</v>
      </c>
      <c r="S687">
        <f t="shared" si="233"/>
        <v>5</v>
      </c>
      <c r="T687" t="str">
        <f t="shared" ca="1" si="234"/>
        <v/>
      </c>
      <c r="U687" t="str">
        <f t="shared" si="235"/>
        <v/>
      </c>
      <c r="V687" t="str">
        <f t="shared" si="236"/>
        <v/>
      </c>
      <c r="W68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7" t="str">
        <f t="shared" ca="1" si="230"/>
        <v>{"num":23,"diff":26,"tp1":"cu","vl1":"DI","cn1":5,"key":820}</v>
      </c>
      <c r="Y687">
        <f t="shared" ca="1" si="238"/>
        <v>60</v>
      </c>
      <c r="Z687">
        <f t="shared" ca="1" si="239"/>
        <v>24261</v>
      </c>
      <c r="AA687">
        <f t="shared" ca="1" si="240"/>
        <v>1</v>
      </c>
      <c r="AB68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</v>
      </c>
      <c r="AC687">
        <f t="shared" ca="1" si="242"/>
        <v>0</v>
      </c>
    </row>
    <row r="688" spans="1:29">
      <c r="A688">
        <f t="shared" si="248"/>
        <v>23</v>
      </c>
      <c r="B688" t="str">
        <f>VLOOKUP(A688,BossBattleTable!$A:$C,MATCH(BossBattleTable!$C$1,BossBattleTable!$A$1:$C$1,0),0)</f>
        <v>MobileLancer</v>
      </c>
      <c r="C688">
        <f t="shared" ca="1" si="228"/>
        <v>27</v>
      </c>
      <c r="D688">
        <f t="shared" si="246"/>
        <v>23</v>
      </c>
      <c r="E688">
        <f t="shared" ca="1" si="247"/>
        <v>27</v>
      </c>
      <c r="F688" t="str">
        <f t="shared" ca="1" si="243"/>
        <v>it</v>
      </c>
      <c r="G688" t="s">
        <v>412</v>
      </c>
      <c r="H688" t="s">
        <v>416</v>
      </c>
      <c r="I688">
        <v>1</v>
      </c>
      <c r="J688" t="str">
        <f t="shared" si="244"/>
        <v/>
      </c>
      <c r="K688" t="str">
        <f t="shared" ca="1" si="245"/>
        <v>it</v>
      </c>
      <c r="L688" t="s">
        <v>412</v>
      </c>
      <c r="M688" t="s">
        <v>417</v>
      </c>
      <c r="N688">
        <v>1</v>
      </c>
      <c r="O688">
        <v>967</v>
      </c>
      <c r="P688">
        <f t="shared" si="229"/>
        <v>967</v>
      </c>
      <c r="Q688" t="str">
        <f t="shared" ca="1" si="231"/>
        <v>it</v>
      </c>
      <c r="R688" t="str">
        <f t="shared" si="232"/>
        <v>Equip001001</v>
      </c>
      <c r="S688">
        <f t="shared" si="233"/>
        <v>1</v>
      </c>
      <c r="T688" t="str">
        <f t="shared" ca="1" si="234"/>
        <v>it</v>
      </c>
      <c r="U688" t="str">
        <f t="shared" si="235"/>
        <v>Equip002001</v>
      </c>
      <c r="V688">
        <f t="shared" si="236"/>
        <v>1</v>
      </c>
      <c r="W68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8" t="str">
        <f t="shared" ca="1" si="230"/>
        <v>{"num":23,"diff":27,"tp1":"it","vl1":"Equip001001","cn1":1,"tp2":"it","vl2":"Equip002001","cn2":1,"key":967}</v>
      </c>
      <c r="Y688">
        <f t="shared" ca="1" si="238"/>
        <v>108</v>
      </c>
      <c r="Z688">
        <f t="shared" ca="1" si="239"/>
        <v>24370</v>
      </c>
      <c r="AA688">
        <f t="shared" ca="1" si="240"/>
        <v>1</v>
      </c>
      <c r="AB68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</v>
      </c>
      <c r="AC688">
        <f t="shared" ca="1" si="242"/>
        <v>0</v>
      </c>
    </row>
    <row r="689" spans="1:29">
      <c r="A689">
        <f t="shared" si="248"/>
        <v>23</v>
      </c>
      <c r="B689" t="str">
        <f>VLOOKUP(A689,BossBattleTable!$A:$C,MATCH(BossBattleTable!$C$1,BossBattleTable!$A$1:$C$1,0),0)</f>
        <v>MobileLancer</v>
      </c>
      <c r="C689">
        <f t="shared" ca="1" si="228"/>
        <v>28</v>
      </c>
      <c r="D689">
        <f t="shared" si="246"/>
        <v>23</v>
      </c>
      <c r="E689">
        <f t="shared" ca="1" si="247"/>
        <v>28</v>
      </c>
      <c r="F689" t="str">
        <f t="shared" ca="1" si="243"/>
        <v>cu</v>
      </c>
      <c r="G689" t="s">
        <v>402</v>
      </c>
      <c r="H689" t="s">
        <v>191</v>
      </c>
      <c r="I689">
        <v>30</v>
      </c>
      <c r="J689" t="str">
        <f t="shared" si="244"/>
        <v>에너지너무많음</v>
      </c>
      <c r="K689" t="str">
        <f t="shared" ca="1" si="245"/>
        <v>cu</v>
      </c>
      <c r="L689" t="s">
        <v>402</v>
      </c>
      <c r="M689" t="s">
        <v>375</v>
      </c>
      <c r="N689">
        <v>5000</v>
      </c>
      <c r="O689">
        <v>671</v>
      </c>
      <c r="P689">
        <f t="shared" si="229"/>
        <v>671</v>
      </c>
      <c r="Q689" t="str">
        <f t="shared" ca="1" si="231"/>
        <v>cu</v>
      </c>
      <c r="R689" t="str">
        <f t="shared" si="232"/>
        <v>EN</v>
      </c>
      <c r="S689">
        <f t="shared" si="233"/>
        <v>30</v>
      </c>
      <c r="T689" t="str">
        <f t="shared" ca="1" si="234"/>
        <v>cu</v>
      </c>
      <c r="U689" t="str">
        <f t="shared" si="235"/>
        <v>GO</v>
      </c>
      <c r="V689">
        <f t="shared" si="236"/>
        <v>5000</v>
      </c>
      <c r="W68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9" t="str">
        <f t="shared" ca="1" si="230"/>
        <v>{"num":23,"diff":28,"tp1":"cu","vl1":"EN","cn1":30,"tp2":"cu","vl2":"GO","cn2":5000,"key":671}</v>
      </c>
      <c r="Y689">
        <f t="shared" ca="1" si="238"/>
        <v>94</v>
      </c>
      <c r="Z689">
        <f t="shared" ca="1" si="239"/>
        <v>24465</v>
      </c>
      <c r="AA689">
        <f t="shared" ca="1" si="240"/>
        <v>1</v>
      </c>
      <c r="AB68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</v>
      </c>
      <c r="AC689">
        <f t="shared" ca="1" si="242"/>
        <v>0</v>
      </c>
    </row>
    <row r="690" spans="1:29">
      <c r="A690">
        <f t="shared" si="248"/>
        <v>23</v>
      </c>
      <c r="B690" t="str">
        <f>VLOOKUP(A690,BossBattleTable!$A:$C,MATCH(BossBattleTable!$C$1,BossBattleTable!$A$1:$C$1,0),0)</f>
        <v>MobileLancer</v>
      </c>
      <c r="C690">
        <f t="shared" ca="1" si="228"/>
        <v>29</v>
      </c>
      <c r="D690">
        <f t="shared" si="246"/>
        <v>23</v>
      </c>
      <c r="E690">
        <f t="shared" ca="1" si="247"/>
        <v>29</v>
      </c>
      <c r="F690" t="str">
        <f t="shared" ca="1" si="243"/>
        <v>it</v>
      </c>
      <c r="G690" t="s">
        <v>412</v>
      </c>
      <c r="H690" t="s">
        <v>415</v>
      </c>
      <c r="I690">
        <v>1</v>
      </c>
      <c r="J690" t="str">
        <f t="shared" si="244"/>
        <v/>
      </c>
      <c r="K690" t="str">
        <f t="shared" ca="1" si="245"/>
        <v/>
      </c>
      <c r="O690">
        <v>928</v>
      </c>
      <c r="P690">
        <f t="shared" si="229"/>
        <v>928</v>
      </c>
      <c r="Q690" t="str">
        <f t="shared" ca="1" si="231"/>
        <v>it</v>
      </c>
      <c r="R690" t="str">
        <f t="shared" si="232"/>
        <v>Equip000001</v>
      </c>
      <c r="S690">
        <f t="shared" si="233"/>
        <v>1</v>
      </c>
      <c r="T690" t="str">
        <f t="shared" ca="1" si="234"/>
        <v/>
      </c>
      <c r="U690" t="str">
        <f t="shared" si="235"/>
        <v/>
      </c>
      <c r="V690" t="str">
        <f t="shared" si="236"/>
        <v/>
      </c>
      <c r="W69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0" t="str">
        <f t="shared" ca="1" si="230"/>
        <v>{"num":23,"diff":29,"tp1":"it","vl1":"Equip000001","cn1":1,"key":928}</v>
      </c>
      <c r="Y690">
        <f t="shared" ca="1" si="238"/>
        <v>69</v>
      </c>
      <c r="Z690">
        <f t="shared" ca="1" si="239"/>
        <v>24535</v>
      </c>
      <c r="AA690">
        <f t="shared" ca="1" si="240"/>
        <v>1</v>
      </c>
      <c r="AB69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</v>
      </c>
      <c r="AC690">
        <f t="shared" ca="1" si="242"/>
        <v>0</v>
      </c>
    </row>
    <row r="691" spans="1:29">
      <c r="A691">
        <f t="shared" si="248"/>
        <v>23</v>
      </c>
      <c r="B691" t="str">
        <f>VLOOKUP(A691,BossBattleTable!$A:$C,MATCH(BossBattleTable!$C$1,BossBattleTable!$A$1:$C$1,0),0)</f>
        <v>MobileLancer</v>
      </c>
      <c r="C691">
        <f t="shared" ca="1" si="228"/>
        <v>30</v>
      </c>
      <c r="D691">
        <f t="shared" si="246"/>
        <v>23</v>
      </c>
      <c r="E691">
        <f t="shared" ca="1" si="247"/>
        <v>30</v>
      </c>
      <c r="F691" t="str">
        <f t="shared" ca="1" si="243"/>
        <v>cu</v>
      </c>
      <c r="G691" t="s">
        <v>402</v>
      </c>
      <c r="H691" t="s">
        <v>108</v>
      </c>
      <c r="I691">
        <v>5</v>
      </c>
      <c r="J691" t="str">
        <f t="shared" si="244"/>
        <v/>
      </c>
      <c r="K691" t="str">
        <f t="shared" ca="1" si="245"/>
        <v/>
      </c>
      <c r="O691">
        <v>318</v>
      </c>
      <c r="P691">
        <f t="shared" si="229"/>
        <v>318</v>
      </c>
      <c r="Q691" t="str">
        <f t="shared" ca="1" si="231"/>
        <v>cu</v>
      </c>
      <c r="R691" t="str">
        <f t="shared" si="232"/>
        <v>DI</v>
      </c>
      <c r="S691">
        <f t="shared" si="233"/>
        <v>5</v>
      </c>
      <c r="T691" t="str">
        <f t="shared" ca="1" si="234"/>
        <v/>
      </c>
      <c r="U691" t="str">
        <f t="shared" si="235"/>
        <v/>
      </c>
      <c r="V691" t="str">
        <f t="shared" si="236"/>
        <v/>
      </c>
      <c r="W69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1" t="str">
        <f t="shared" ca="1" si="230"/>
        <v>{"num":23,"diff":30,"tp1":"cu","vl1":"DI","cn1":5,"key":318}</v>
      </c>
      <c r="Y691">
        <f t="shared" ca="1" si="238"/>
        <v>60</v>
      </c>
      <c r="Z691">
        <f t="shared" ca="1" si="239"/>
        <v>24596</v>
      </c>
      <c r="AA691">
        <f t="shared" ca="1" si="240"/>
        <v>1</v>
      </c>
      <c r="AB69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</v>
      </c>
      <c r="AC691">
        <f t="shared" ca="1" si="242"/>
        <v>0</v>
      </c>
    </row>
    <row r="692" spans="1:29">
      <c r="A692">
        <f t="shared" si="248"/>
        <v>24</v>
      </c>
      <c r="B692" t="str">
        <f>VLOOKUP(A692,BossBattleTable!$A:$C,MATCH(BossBattleTable!$C$1,BossBattleTable!$A$1:$C$1,0),0)</f>
        <v>DroidHeavy_White</v>
      </c>
      <c r="C692">
        <f t="shared" ca="1" si="228"/>
        <v>1</v>
      </c>
      <c r="D692">
        <f t="shared" si="246"/>
        <v>24</v>
      </c>
      <c r="E692">
        <f t="shared" ca="1" si="247"/>
        <v>1</v>
      </c>
      <c r="F692" t="str">
        <f t="shared" ca="1" si="243"/>
        <v>it</v>
      </c>
      <c r="G692" t="s">
        <v>412</v>
      </c>
      <c r="H692" t="s">
        <v>416</v>
      </c>
      <c r="I692">
        <v>1</v>
      </c>
      <c r="J692" t="str">
        <f t="shared" si="244"/>
        <v/>
      </c>
      <c r="K692" t="str">
        <f t="shared" ca="1" si="245"/>
        <v>it</v>
      </c>
      <c r="L692" t="s">
        <v>412</v>
      </c>
      <c r="M692" t="s">
        <v>417</v>
      </c>
      <c r="N692">
        <v>1</v>
      </c>
      <c r="O692">
        <v>437</v>
      </c>
      <c r="P692">
        <f t="shared" si="229"/>
        <v>437</v>
      </c>
      <c r="Q692" t="str">
        <f t="shared" ca="1" si="231"/>
        <v>it</v>
      </c>
      <c r="R692" t="str">
        <f t="shared" si="232"/>
        <v>Equip001001</v>
      </c>
      <c r="S692">
        <f t="shared" si="233"/>
        <v>1</v>
      </c>
      <c r="T692" t="str">
        <f t="shared" ca="1" si="234"/>
        <v>it</v>
      </c>
      <c r="U692" t="str">
        <f t="shared" si="235"/>
        <v>Equip002001</v>
      </c>
      <c r="V692">
        <f t="shared" si="236"/>
        <v>1</v>
      </c>
      <c r="W69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2" t="str">
        <f t="shared" ca="1" si="230"/>
        <v>{"num":24,"diff":1,"tp1":"it","vl1":"Equip001001","cn1":1,"tp2":"it","vl2":"Equip002001","cn2":1,"key":437}</v>
      </c>
      <c r="Y692">
        <f t="shared" ca="1" si="238"/>
        <v>107</v>
      </c>
      <c r="Z692">
        <f t="shared" ca="1" si="239"/>
        <v>24704</v>
      </c>
      <c r="AA692">
        <f t="shared" ca="1" si="240"/>
        <v>1</v>
      </c>
      <c r="AB69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</v>
      </c>
      <c r="AC692">
        <f t="shared" ca="1" si="242"/>
        <v>0</v>
      </c>
    </row>
    <row r="693" spans="1:29">
      <c r="A693">
        <f t="shared" si="248"/>
        <v>24</v>
      </c>
      <c r="B693" t="str">
        <f>VLOOKUP(A693,BossBattleTable!$A:$C,MATCH(BossBattleTable!$C$1,BossBattleTable!$A$1:$C$1,0),0)</f>
        <v>DroidHeavy_White</v>
      </c>
      <c r="C693">
        <f t="shared" ca="1" si="228"/>
        <v>2</v>
      </c>
      <c r="D693">
        <f t="shared" si="246"/>
        <v>24</v>
      </c>
      <c r="E693">
        <f t="shared" ca="1" si="247"/>
        <v>2</v>
      </c>
      <c r="F693" t="str">
        <f t="shared" ca="1" si="243"/>
        <v>cu</v>
      </c>
      <c r="G693" t="s">
        <v>402</v>
      </c>
      <c r="H693" t="s">
        <v>191</v>
      </c>
      <c r="I693">
        <v>30</v>
      </c>
      <c r="J693" t="str">
        <f t="shared" si="244"/>
        <v>에너지너무많음</v>
      </c>
      <c r="K693" t="str">
        <f t="shared" ca="1" si="245"/>
        <v>cu</v>
      </c>
      <c r="L693" t="s">
        <v>402</v>
      </c>
      <c r="M693" t="s">
        <v>375</v>
      </c>
      <c r="N693">
        <v>5000</v>
      </c>
      <c r="O693">
        <v>794</v>
      </c>
      <c r="P693">
        <f t="shared" si="229"/>
        <v>794</v>
      </c>
      <c r="Q693" t="str">
        <f t="shared" ca="1" si="231"/>
        <v>cu</v>
      </c>
      <c r="R693" t="str">
        <f t="shared" si="232"/>
        <v>EN</v>
      </c>
      <c r="S693">
        <f t="shared" si="233"/>
        <v>30</v>
      </c>
      <c r="T693" t="str">
        <f t="shared" ca="1" si="234"/>
        <v>cu</v>
      </c>
      <c r="U693" t="str">
        <f t="shared" si="235"/>
        <v>GO</v>
      </c>
      <c r="V693">
        <f t="shared" si="236"/>
        <v>5000</v>
      </c>
      <c r="W69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3" t="str">
        <f t="shared" ca="1" si="230"/>
        <v>{"num":24,"diff":2,"tp1":"cu","vl1":"EN","cn1":30,"tp2":"cu","vl2":"GO","cn2":5000,"key":794}</v>
      </c>
      <c r="Y693">
        <f t="shared" ca="1" si="238"/>
        <v>93</v>
      </c>
      <c r="Z693">
        <f t="shared" ca="1" si="239"/>
        <v>24798</v>
      </c>
      <c r="AA693">
        <f t="shared" ca="1" si="240"/>
        <v>1</v>
      </c>
      <c r="AB69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</v>
      </c>
      <c r="AC693">
        <f t="shared" ca="1" si="242"/>
        <v>0</v>
      </c>
    </row>
    <row r="694" spans="1:29">
      <c r="A694">
        <f t="shared" si="248"/>
        <v>24</v>
      </c>
      <c r="B694" t="str">
        <f>VLOOKUP(A694,BossBattleTable!$A:$C,MATCH(BossBattleTable!$C$1,BossBattleTable!$A$1:$C$1,0),0)</f>
        <v>DroidHeavy_White</v>
      </c>
      <c r="C694">
        <f t="shared" ca="1" si="228"/>
        <v>3</v>
      </c>
      <c r="D694">
        <f t="shared" si="246"/>
        <v>24</v>
      </c>
      <c r="E694">
        <f t="shared" ca="1" si="247"/>
        <v>3</v>
      </c>
      <c r="F694" t="str">
        <f t="shared" ca="1" si="243"/>
        <v>it</v>
      </c>
      <c r="G694" t="s">
        <v>412</v>
      </c>
      <c r="H694" t="s">
        <v>415</v>
      </c>
      <c r="I694">
        <v>1</v>
      </c>
      <c r="J694" t="str">
        <f t="shared" si="244"/>
        <v/>
      </c>
      <c r="K694" t="str">
        <f t="shared" ca="1" si="245"/>
        <v/>
      </c>
      <c r="O694">
        <v>979</v>
      </c>
      <c r="P694">
        <f t="shared" si="229"/>
        <v>979</v>
      </c>
      <c r="Q694" t="str">
        <f t="shared" ca="1" si="231"/>
        <v>it</v>
      </c>
      <c r="R694" t="str">
        <f t="shared" si="232"/>
        <v>Equip000001</v>
      </c>
      <c r="S694">
        <f t="shared" si="233"/>
        <v>1</v>
      </c>
      <c r="T694" t="str">
        <f t="shared" ca="1" si="234"/>
        <v/>
      </c>
      <c r="U694" t="str">
        <f t="shared" si="235"/>
        <v/>
      </c>
      <c r="V694" t="str">
        <f t="shared" si="236"/>
        <v/>
      </c>
      <c r="W69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4" t="str">
        <f t="shared" ca="1" si="230"/>
        <v>{"num":24,"diff":3,"tp1":"it","vl1":"Equip000001","cn1":1,"key":979}</v>
      </c>
      <c r="Y694">
        <f t="shared" ca="1" si="238"/>
        <v>68</v>
      </c>
      <c r="Z694">
        <f t="shared" ca="1" si="239"/>
        <v>24867</v>
      </c>
      <c r="AA694">
        <f t="shared" ca="1" si="240"/>
        <v>1</v>
      </c>
      <c r="AB69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</v>
      </c>
      <c r="AC694">
        <f t="shared" ca="1" si="242"/>
        <v>0</v>
      </c>
    </row>
    <row r="695" spans="1:29">
      <c r="A695">
        <f t="shared" si="248"/>
        <v>24</v>
      </c>
      <c r="B695" t="str">
        <f>VLOOKUP(A695,BossBattleTable!$A:$C,MATCH(BossBattleTable!$C$1,BossBattleTable!$A$1:$C$1,0),0)</f>
        <v>DroidHeavy_White</v>
      </c>
      <c r="C695">
        <f t="shared" ca="1" si="228"/>
        <v>4</v>
      </c>
      <c r="D695">
        <f t="shared" si="246"/>
        <v>24</v>
      </c>
      <c r="E695">
        <f t="shared" ca="1" si="247"/>
        <v>4</v>
      </c>
      <c r="F695" t="str">
        <f t="shared" ca="1" si="243"/>
        <v>cu</v>
      </c>
      <c r="G695" t="s">
        <v>402</v>
      </c>
      <c r="H695" t="s">
        <v>108</v>
      </c>
      <c r="I695">
        <v>5</v>
      </c>
      <c r="J695" t="str">
        <f t="shared" si="244"/>
        <v/>
      </c>
      <c r="K695" t="str">
        <f t="shared" ca="1" si="245"/>
        <v/>
      </c>
      <c r="O695">
        <v>390</v>
      </c>
      <c r="P695">
        <f t="shared" si="229"/>
        <v>390</v>
      </c>
      <c r="Q695" t="str">
        <f t="shared" ca="1" si="231"/>
        <v>cu</v>
      </c>
      <c r="R695" t="str">
        <f t="shared" si="232"/>
        <v>DI</v>
      </c>
      <c r="S695">
        <f t="shared" si="233"/>
        <v>5</v>
      </c>
      <c r="T695" t="str">
        <f t="shared" ca="1" si="234"/>
        <v/>
      </c>
      <c r="U695" t="str">
        <f t="shared" si="235"/>
        <v/>
      </c>
      <c r="V695" t="str">
        <f t="shared" si="236"/>
        <v/>
      </c>
      <c r="W69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5" t="str">
        <f t="shared" ca="1" si="230"/>
        <v>{"num":24,"diff":4,"tp1":"cu","vl1":"DI","cn1":5,"key":390}</v>
      </c>
      <c r="Y695">
        <f t="shared" ca="1" si="238"/>
        <v>59</v>
      </c>
      <c r="Z695">
        <f t="shared" ca="1" si="239"/>
        <v>24927</v>
      </c>
      <c r="AA695">
        <f t="shared" ca="1" si="240"/>
        <v>1</v>
      </c>
      <c r="AB69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</v>
      </c>
      <c r="AC695">
        <f t="shared" ca="1" si="242"/>
        <v>0</v>
      </c>
    </row>
    <row r="696" spans="1:29">
      <c r="A696">
        <f t="shared" si="248"/>
        <v>24</v>
      </c>
      <c r="B696" t="str">
        <f>VLOOKUP(A696,BossBattleTable!$A:$C,MATCH(BossBattleTable!$C$1,BossBattleTable!$A$1:$C$1,0),0)</f>
        <v>DroidHeavy_White</v>
      </c>
      <c r="C696">
        <f t="shared" ca="1" si="228"/>
        <v>5</v>
      </c>
      <c r="D696">
        <f t="shared" si="246"/>
        <v>24</v>
      </c>
      <c r="E696">
        <f t="shared" ca="1" si="247"/>
        <v>5</v>
      </c>
      <c r="F696" t="str">
        <f t="shared" ca="1" si="243"/>
        <v>it</v>
      </c>
      <c r="G696" t="s">
        <v>412</v>
      </c>
      <c r="H696" t="s">
        <v>416</v>
      </c>
      <c r="I696">
        <v>1</v>
      </c>
      <c r="J696" t="str">
        <f t="shared" si="244"/>
        <v/>
      </c>
      <c r="K696" t="str">
        <f t="shared" ca="1" si="245"/>
        <v>it</v>
      </c>
      <c r="L696" t="s">
        <v>412</v>
      </c>
      <c r="M696" t="s">
        <v>417</v>
      </c>
      <c r="N696">
        <v>1</v>
      </c>
      <c r="O696">
        <v>380</v>
      </c>
      <c r="P696">
        <f t="shared" si="229"/>
        <v>380</v>
      </c>
      <c r="Q696" t="str">
        <f t="shared" ca="1" si="231"/>
        <v>it</v>
      </c>
      <c r="R696" t="str">
        <f t="shared" si="232"/>
        <v>Equip001001</v>
      </c>
      <c r="S696">
        <f t="shared" si="233"/>
        <v>1</v>
      </c>
      <c r="T696" t="str">
        <f t="shared" ca="1" si="234"/>
        <v>it</v>
      </c>
      <c r="U696" t="str">
        <f t="shared" si="235"/>
        <v>Equip002001</v>
      </c>
      <c r="V696">
        <f t="shared" si="236"/>
        <v>1</v>
      </c>
      <c r="W69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6" t="str">
        <f t="shared" ca="1" si="230"/>
        <v>{"num":24,"diff":5,"tp1":"it","vl1":"Equip001001","cn1":1,"tp2":"it","vl2":"Equip002001","cn2":1,"key":380}</v>
      </c>
      <c r="Y696">
        <f t="shared" ca="1" si="238"/>
        <v>107</v>
      </c>
      <c r="Z696">
        <f t="shared" ca="1" si="239"/>
        <v>25035</v>
      </c>
      <c r="AA696">
        <f t="shared" ca="1" si="240"/>
        <v>1</v>
      </c>
      <c r="AB69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</v>
      </c>
      <c r="AC696">
        <f t="shared" ca="1" si="242"/>
        <v>0</v>
      </c>
    </row>
    <row r="697" spans="1:29">
      <c r="A697">
        <f t="shared" si="248"/>
        <v>24</v>
      </c>
      <c r="B697" t="str">
        <f>VLOOKUP(A697,BossBattleTable!$A:$C,MATCH(BossBattleTable!$C$1,BossBattleTable!$A$1:$C$1,0),0)</f>
        <v>DroidHeavy_White</v>
      </c>
      <c r="C697">
        <f t="shared" ca="1" si="228"/>
        <v>6</v>
      </c>
      <c r="D697">
        <f t="shared" si="246"/>
        <v>24</v>
      </c>
      <c r="E697">
        <f t="shared" ca="1" si="247"/>
        <v>6</v>
      </c>
      <c r="F697" t="str">
        <f t="shared" ca="1" si="243"/>
        <v>cu</v>
      </c>
      <c r="G697" t="s">
        <v>402</v>
      </c>
      <c r="H697" t="s">
        <v>191</v>
      </c>
      <c r="I697">
        <v>30</v>
      </c>
      <c r="J697" t="str">
        <f t="shared" si="244"/>
        <v>에너지너무많음</v>
      </c>
      <c r="K697" t="str">
        <f t="shared" ca="1" si="245"/>
        <v>cu</v>
      </c>
      <c r="L697" t="s">
        <v>402</v>
      </c>
      <c r="M697" t="s">
        <v>375</v>
      </c>
      <c r="N697">
        <v>5000</v>
      </c>
      <c r="O697">
        <v>600</v>
      </c>
      <c r="P697">
        <f t="shared" si="229"/>
        <v>600</v>
      </c>
      <c r="Q697" t="str">
        <f t="shared" ca="1" si="231"/>
        <v>cu</v>
      </c>
      <c r="R697" t="str">
        <f t="shared" si="232"/>
        <v>EN</v>
      </c>
      <c r="S697">
        <f t="shared" si="233"/>
        <v>30</v>
      </c>
      <c r="T697" t="str">
        <f t="shared" ca="1" si="234"/>
        <v>cu</v>
      </c>
      <c r="U697" t="str">
        <f t="shared" si="235"/>
        <v>GO</v>
      </c>
      <c r="V697">
        <f t="shared" si="236"/>
        <v>5000</v>
      </c>
      <c r="W69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7" t="str">
        <f t="shared" ca="1" si="230"/>
        <v>{"num":24,"diff":6,"tp1":"cu","vl1":"EN","cn1":30,"tp2":"cu","vl2":"GO","cn2":5000,"key":600}</v>
      </c>
      <c r="Y697">
        <f t="shared" ca="1" si="238"/>
        <v>93</v>
      </c>
      <c r="Z697">
        <f t="shared" ca="1" si="239"/>
        <v>25129</v>
      </c>
      <c r="AA697">
        <f t="shared" ca="1" si="240"/>
        <v>1</v>
      </c>
      <c r="AB69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</v>
      </c>
      <c r="AC697">
        <f t="shared" ca="1" si="242"/>
        <v>0</v>
      </c>
    </row>
    <row r="698" spans="1:29">
      <c r="A698">
        <f t="shared" si="248"/>
        <v>24</v>
      </c>
      <c r="B698" t="str">
        <f>VLOOKUP(A698,BossBattleTable!$A:$C,MATCH(BossBattleTable!$C$1,BossBattleTable!$A$1:$C$1,0),0)</f>
        <v>DroidHeavy_White</v>
      </c>
      <c r="C698">
        <f t="shared" ca="1" si="228"/>
        <v>7</v>
      </c>
      <c r="D698">
        <f t="shared" si="246"/>
        <v>24</v>
      </c>
      <c r="E698">
        <f t="shared" ca="1" si="247"/>
        <v>7</v>
      </c>
      <c r="F698" t="str">
        <f t="shared" ca="1" si="243"/>
        <v>it</v>
      </c>
      <c r="G698" t="s">
        <v>412</v>
      </c>
      <c r="H698" t="s">
        <v>415</v>
      </c>
      <c r="I698">
        <v>1</v>
      </c>
      <c r="J698" t="str">
        <f t="shared" si="244"/>
        <v/>
      </c>
      <c r="K698" t="str">
        <f t="shared" ca="1" si="245"/>
        <v/>
      </c>
      <c r="O698">
        <v>702</v>
      </c>
      <c r="P698">
        <f t="shared" si="229"/>
        <v>702</v>
      </c>
      <c r="Q698" t="str">
        <f t="shared" ca="1" si="231"/>
        <v>it</v>
      </c>
      <c r="R698" t="str">
        <f t="shared" si="232"/>
        <v>Equip000001</v>
      </c>
      <c r="S698">
        <f t="shared" si="233"/>
        <v>1</v>
      </c>
      <c r="T698" t="str">
        <f t="shared" ca="1" si="234"/>
        <v/>
      </c>
      <c r="U698" t="str">
        <f t="shared" si="235"/>
        <v/>
      </c>
      <c r="V698" t="str">
        <f t="shared" si="236"/>
        <v/>
      </c>
      <c r="W69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8" t="str">
        <f t="shared" ca="1" si="230"/>
        <v>{"num":24,"diff":7,"tp1":"it","vl1":"Equip000001","cn1":1,"key":702}</v>
      </c>
      <c r="Y698">
        <f t="shared" ca="1" si="238"/>
        <v>68</v>
      </c>
      <c r="Z698">
        <f t="shared" ca="1" si="239"/>
        <v>25198</v>
      </c>
      <c r="AA698">
        <f t="shared" ca="1" si="240"/>
        <v>1</v>
      </c>
      <c r="AB69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</v>
      </c>
      <c r="AC698">
        <f t="shared" ca="1" si="242"/>
        <v>0</v>
      </c>
    </row>
    <row r="699" spans="1:29">
      <c r="A699">
        <f t="shared" si="248"/>
        <v>24</v>
      </c>
      <c r="B699" t="str">
        <f>VLOOKUP(A699,BossBattleTable!$A:$C,MATCH(BossBattleTable!$C$1,BossBattleTable!$A$1:$C$1,0),0)</f>
        <v>DroidHeavy_White</v>
      </c>
      <c r="C699">
        <f t="shared" ca="1" si="228"/>
        <v>8</v>
      </c>
      <c r="D699">
        <f t="shared" si="246"/>
        <v>24</v>
      </c>
      <c r="E699">
        <f t="shared" ca="1" si="247"/>
        <v>8</v>
      </c>
      <c r="F699" t="str">
        <f t="shared" ca="1" si="243"/>
        <v>cu</v>
      </c>
      <c r="G699" t="s">
        <v>402</v>
      </c>
      <c r="H699" t="s">
        <v>108</v>
      </c>
      <c r="I699">
        <v>5</v>
      </c>
      <c r="J699" t="str">
        <f t="shared" si="244"/>
        <v/>
      </c>
      <c r="K699" t="str">
        <f t="shared" ca="1" si="245"/>
        <v/>
      </c>
      <c r="O699">
        <v>452</v>
      </c>
      <c r="P699">
        <f t="shared" si="229"/>
        <v>452</v>
      </c>
      <c r="Q699" t="str">
        <f t="shared" ca="1" si="231"/>
        <v>cu</v>
      </c>
      <c r="R699" t="str">
        <f t="shared" si="232"/>
        <v>DI</v>
      </c>
      <c r="S699">
        <f t="shared" si="233"/>
        <v>5</v>
      </c>
      <c r="T699" t="str">
        <f t="shared" ca="1" si="234"/>
        <v/>
      </c>
      <c r="U699" t="str">
        <f t="shared" si="235"/>
        <v/>
      </c>
      <c r="V699" t="str">
        <f t="shared" si="236"/>
        <v/>
      </c>
      <c r="W69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9" t="str">
        <f t="shared" ca="1" si="230"/>
        <v>{"num":24,"diff":8,"tp1":"cu","vl1":"DI","cn1":5,"key":452}</v>
      </c>
      <c r="Y699">
        <f t="shared" ca="1" si="238"/>
        <v>59</v>
      </c>
      <c r="Z699">
        <f t="shared" ca="1" si="239"/>
        <v>25258</v>
      </c>
      <c r="AA699">
        <f t="shared" ca="1" si="240"/>
        <v>1</v>
      </c>
      <c r="AB69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</v>
      </c>
      <c r="AC699">
        <f t="shared" ca="1" si="242"/>
        <v>0</v>
      </c>
    </row>
    <row r="700" spans="1:29">
      <c r="A700">
        <f t="shared" si="248"/>
        <v>24</v>
      </c>
      <c r="B700" t="str">
        <f>VLOOKUP(A700,BossBattleTable!$A:$C,MATCH(BossBattleTable!$C$1,BossBattleTable!$A$1:$C$1,0),0)</f>
        <v>DroidHeavy_White</v>
      </c>
      <c r="C700">
        <f t="shared" ca="1" si="228"/>
        <v>9</v>
      </c>
      <c r="D700">
        <f t="shared" si="246"/>
        <v>24</v>
      </c>
      <c r="E700">
        <f t="shared" ca="1" si="247"/>
        <v>9</v>
      </c>
      <c r="F700" t="str">
        <f t="shared" ca="1" si="243"/>
        <v>it</v>
      </c>
      <c r="G700" t="s">
        <v>412</v>
      </c>
      <c r="H700" t="s">
        <v>416</v>
      </c>
      <c r="I700">
        <v>1</v>
      </c>
      <c r="J700" t="str">
        <f t="shared" si="244"/>
        <v/>
      </c>
      <c r="K700" t="str">
        <f t="shared" ca="1" si="245"/>
        <v>it</v>
      </c>
      <c r="L700" t="s">
        <v>412</v>
      </c>
      <c r="M700" t="s">
        <v>417</v>
      </c>
      <c r="N700">
        <v>1</v>
      </c>
      <c r="O700">
        <v>564</v>
      </c>
      <c r="P700">
        <f t="shared" si="229"/>
        <v>564</v>
      </c>
      <c r="Q700" t="str">
        <f t="shared" ca="1" si="231"/>
        <v>it</v>
      </c>
      <c r="R700" t="str">
        <f t="shared" si="232"/>
        <v>Equip001001</v>
      </c>
      <c r="S700">
        <f t="shared" si="233"/>
        <v>1</v>
      </c>
      <c r="T700" t="str">
        <f t="shared" ca="1" si="234"/>
        <v>it</v>
      </c>
      <c r="U700" t="str">
        <f t="shared" si="235"/>
        <v>Equip002001</v>
      </c>
      <c r="V700">
        <f t="shared" si="236"/>
        <v>1</v>
      </c>
      <c r="W70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0" t="str">
        <f t="shared" ca="1" si="230"/>
        <v>{"num":24,"diff":9,"tp1":"it","vl1":"Equip001001","cn1":1,"tp2":"it","vl2":"Equip002001","cn2":1,"key":564}</v>
      </c>
      <c r="Y700">
        <f t="shared" ca="1" si="238"/>
        <v>107</v>
      </c>
      <c r="Z700">
        <f t="shared" ca="1" si="239"/>
        <v>25366</v>
      </c>
      <c r="AA700">
        <f t="shared" ca="1" si="240"/>
        <v>1</v>
      </c>
      <c r="AB70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</v>
      </c>
      <c r="AC700">
        <f t="shared" ca="1" si="242"/>
        <v>0</v>
      </c>
    </row>
    <row r="701" spans="1:29">
      <c r="A701">
        <f t="shared" si="248"/>
        <v>24</v>
      </c>
      <c r="B701" t="str">
        <f>VLOOKUP(A701,BossBattleTable!$A:$C,MATCH(BossBattleTable!$C$1,BossBattleTable!$A$1:$C$1,0),0)</f>
        <v>DroidHeavy_White</v>
      </c>
      <c r="C701">
        <f t="shared" ca="1" si="228"/>
        <v>10</v>
      </c>
      <c r="D701">
        <f t="shared" si="246"/>
        <v>24</v>
      </c>
      <c r="E701">
        <f t="shared" ca="1" si="247"/>
        <v>10</v>
      </c>
      <c r="F701" t="str">
        <f t="shared" ca="1" si="243"/>
        <v>cu</v>
      </c>
      <c r="G701" t="s">
        <v>402</v>
      </c>
      <c r="H701" t="s">
        <v>191</v>
      </c>
      <c r="I701">
        <v>30</v>
      </c>
      <c r="J701" t="str">
        <f t="shared" si="244"/>
        <v>에너지너무많음</v>
      </c>
      <c r="K701" t="str">
        <f t="shared" ca="1" si="245"/>
        <v>cu</v>
      </c>
      <c r="L701" t="s">
        <v>402</v>
      </c>
      <c r="M701" t="s">
        <v>375</v>
      </c>
      <c r="N701">
        <v>5000</v>
      </c>
      <c r="O701">
        <v>448</v>
      </c>
      <c r="P701">
        <f t="shared" si="229"/>
        <v>448</v>
      </c>
      <c r="Q701" t="str">
        <f t="shared" ca="1" si="231"/>
        <v>cu</v>
      </c>
      <c r="R701" t="str">
        <f t="shared" si="232"/>
        <v>EN</v>
      </c>
      <c r="S701">
        <f t="shared" si="233"/>
        <v>30</v>
      </c>
      <c r="T701" t="str">
        <f t="shared" ca="1" si="234"/>
        <v>cu</v>
      </c>
      <c r="U701" t="str">
        <f t="shared" si="235"/>
        <v>GO</v>
      </c>
      <c r="V701">
        <f t="shared" si="236"/>
        <v>5000</v>
      </c>
      <c r="W70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1" t="str">
        <f t="shared" ca="1" si="230"/>
        <v>{"num":24,"diff":10,"tp1":"cu","vl1":"EN","cn1":30,"tp2":"cu","vl2":"GO","cn2":5000,"key":448}</v>
      </c>
      <c r="Y701">
        <f t="shared" ca="1" si="238"/>
        <v>94</v>
      </c>
      <c r="Z701">
        <f t="shared" ca="1" si="239"/>
        <v>25461</v>
      </c>
      <c r="AA701">
        <f t="shared" ca="1" si="240"/>
        <v>1</v>
      </c>
      <c r="AB70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</v>
      </c>
      <c r="AC701">
        <f t="shared" ca="1" si="242"/>
        <v>0</v>
      </c>
    </row>
    <row r="702" spans="1:29">
      <c r="A702">
        <f t="shared" si="248"/>
        <v>24</v>
      </c>
      <c r="B702" t="str">
        <f>VLOOKUP(A702,BossBattleTable!$A:$C,MATCH(BossBattleTable!$C$1,BossBattleTable!$A$1:$C$1,0),0)</f>
        <v>DroidHeavy_White</v>
      </c>
      <c r="C702">
        <f t="shared" ca="1" si="228"/>
        <v>11</v>
      </c>
      <c r="D702">
        <f t="shared" si="246"/>
        <v>24</v>
      </c>
      <c r="E702">
        <f t="shared" ca="1" si="247"/>
        <v>11</v>
      </c>
      <c r="F702" t="str">
        <f t="shared" ca="1" si="243"/>
        <v>it</v>
      </c>
      <c r="G702" t="s">
        <v>412</v>
      </c>
      <c r="H702" t="s">
        <v>415</v>
      </c>
      <c r="I702">
        <v>1</v>
      </c>
      <c r="J702" t="str">
        <f t="shared" si="244"/>
        <v/>
      </c>
      <c r="K702" t="str">
        <f t="shared" ca="1" si="245"/>
        <v/>
      </c>
      <c r="O702">
        <v>732</v>
      </c>
      <c r="P702">
        <f t="shared" si="229"/>
        <v>732</v>
      </c>
      <c r="Q702" t="str">
        <f t="shared" ca="1" si="231"/>
        <v>it</v>
      </c>
      <c r="R702" t="str">
        <f t="shared" si="232"/>
        <v>Equip000001</v>
      </c>
      <c r="S702">
        <f t="shared" si="233"/>
        <v>1</v>
      </c>
      <c r="T702" t="str">
        <f t="shared" ca="1" si="234"/>
        <v/>
      </c>
      <c r="U702" t="str">
        <f t="shared" si="235"/>
        <v/>
      </c>
      <c r="V702" t="str">
        <f t="shared" si="236"/>
        <v/>
      </c>
      <c r="W70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2" t="str">
        <f t="shared" ca="1" si="230"/>
        <v>{"num":24,"diff":11,"tp1":"it","vl1":"Equip000001","cn1":1,"key":732}</v>
      </c>
      <c r="Y702">
        <f t="shared" ca="1" si="238"/>
        <v>69</v>
      </c>
      <c r="Z702">
        <f t="shared" ca="1" si="239"/>
        <v>25531</v>
      </c>
      <c r="AA702">
        <f t="shared" ca="1" si="240"/>
        <v>1</v>
      </c>
      <c r="AB70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</v>
      </c>
      <c r="AC702">
        <f t="shared" ca="1" si="242"/>
        <v>0</v>
      </c>
    </row>
    <row r="703" spans="1:29">
      <c r="A703">
        <f t="shared" si="248"/>
        <v>24</v>
      </c>
      <c r="B703" t="str">
        <f>VLOOKUP(A703,BossBattleTable!$A:$C,MATCH(BossBattleTable!$C$1,BossBattleTable!$A$1:$C$1,0),0)</f>
        <v>DroidHeavy_White</v>
      </c>
      <c r="C703">
        <f t="shared" ca="1" si="228"/>
        <v>12</v>
      </c>
      <c r="D703">
        <f t="shared" si="246"/>
        <v>24</v>
      </c>
      <c r="E703">
        <f t="shared" ca="1" si="247"/>
        <v>12</v>
      </c>
      <c r="F703" t="str">
        <f t="shared" ca="1" si="243"/>
        <v>cu</v>
      </c>
      <c r="G703" t="s">
        <v>402</v>
      </c>
      <c r="H703" t="s">
        <v>108</v>
      </c>
      <c r="I703">
        <v>5</v>
      </c>
      <c r="J703" t="str">
        <f t="shared" si="244"/>
        <v/>
      </c>
      <c r="K703" t="str">
        <f t="shared" ca="1" si="245"/>
        <v/>
      </c>
      <c r="O703">
        <v>788</v>
      </c>
      <c r="P703">
        <f t="shared" si="229"/>
        <v>788</v>
      </c>
      <c r="Q703" t="str">
        <f t="shared" ca="1" si="231"/>
        <v>cu</v>
      </c>
      <c r="R703" t="str">
        <f t="shared" si="232"/>
        <v>DI</v>
      </c>
      <c r="S703">
        <f t="shared" si="233"/>
        <v>5</v>
      </c>
      <c r="T703" t="str">
        <f t="shared" ca="1" si="234"/>
        <v/>
      </c>
      <c r="U703" t="str">
        <f t="shared" si="235"/>
        <v/>
      </c>
      <c r="V703" t="str">
        <f t="shared" si="236"/>
        <v/>
      </c>
      <c r="W70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3" t="str">
        <f t="shared" ca="1" si="230"/>
        <v>{"num":24,"diff":12,"tp1":"cu","vl1":"DI","cn1":5,"key":788}</v>
      </c>
      <c r="Y703">
        <f t="shared" ca="1" si="238"/>
        <v>60</v>
      </c>
      <c r="Z703">
        <f t="shared" ca="1" si="239"/>
        <v>25592</v>
      </c>
      <c r="AA703">
        <f t="shared" ca="1" si="240"/>
        <v>1</v>
      </c>
      <c r="AB70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</v>
      </c>
      <c r="AC703">
        <f t="shared" ca="1" si="242"/>
        <v>0</v>
      </c>
    </row>
    <row r="704" spans="1:29">
      <c r="A704">
        <f t="shared" si="248"/>
        <v>24</v>
      </c>
      <c r="B704" t="str">
        <f>VLOOKUP(A704,BossBattleTable!$A:$C,MATCH(BossBattleTable!$C$1,BossBattleTable!$A$1:$C$1,0),0)</f>
        <v>DroidHeavy_White</v>
      </c>
      <c r="C704">
        <f t="shared" ca="1" si="228"/>
        <v>13</v>
      </c>
      <c r="D704">
        <f t="shared" si="246"/>
        <v>24</v>
      </c>
      <c r="E704">
        <f t="shared" ca="1" si="247"/>
        <v>13</v>
      </c>
      <c r="F704" t="str">
        <f t="shared" ca="1" si="243"/>
        <v>it</v>
      </c>
      <c r="G704" t="s">
        <v>412</v>
      </c>
      <c r="H704" t="s">
        <v>416</v>
      </c>
      <c r="I704">
        <v>1</v>
      </c>
      <c r="J704" t="str">
        <f t="shared" si="244"/>
        <v/>
      </c>
      <c r="K704" t="str">
        <f t="shared" ca="1" si="245"/>
        <v>it</v>
      </c>
      <c r="L704" t="s">
        <v>412</v>
      </c>
      <c r="M704" t="s">
        <v>417</v>
      </c>
      <c r="N704">
        <v>1</v>
      </c>
      <c r="O704">
        <v>149</v>
      </c>
      <c r="P704">
        <f t="shared" si="229"/>
        <v>149</v>
      </c>
      <c r="Q704" t="str">
        <f t="shared" ca="1" si="231"/>
        <v>it</v>
      </c>
      <c r="R704" t="str">
        <f t="shared" si="232"/>
        <v>Equip001001</v>
      </c>
      <c r="S704">
        <f t="shared" si="233"/>
        <v>1</v>
      </c>
      <c r="T704" t="str">
        <f t="shared" ca="1" si="234"/>
        <v>it</v>
      </c>
      <c r="U704" t="str">
        <f t="shared" si="235"/>
        <v>Equip002001</v>
      </c>
      <c r="V704">
        <f t="shared" si="236"/>
        <v>1</v>
      </c>
      <c r="W70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4" t="str">
        <f t="shared" ca="1" si="230"/>
        <v>{"num":24,"diff":13,"tp1":"it","vl1":"Equip001001","cn1":1,"tp2":"it","vl2":"Equip002001","cn2":1,"key":149}</v>
      </c>
      <c r="Y704">
        <f t="shared" ca="1" si="238"/>
        <v>108</v>
      </c>
      <c r="Z704">
        <f t="shared" ca="1" si="239"/>
        <v>25701</v>
      </c>
      <c r="AA704">
        <f t="shared" ca="1" si="240"/>
        <v>1</v>
      </c>
      <c r="AB70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</v>
      </c>
      <c r="AC704">
        <f t="shared" ca="1" si="242"/>
        <v>0</v>
      </c>
    </row>
    <row r="705" spans="1:29">
      <c r="A705">
        <f t="shared" si="248"/>
        <v>24</v>
      </c>
      <c r="B705" t="str">
        <f>VLOOKUP(A705,BossBattleTable!$A:$C,MATCH(BossBattleTable!$C$1,BossBattleTable!$A$1:$C$1,0),0)</f>
        <v>DroidHeavy_White</v>
      </c>
      <c r="C705">
        <f t="shared" ca="1" si="228"/>
        <v>14</v>
      </c>
      <c r="D705">
        <f t="shared" si="246"/>
        <v>24</v>
      </c>
      <c r="E705">
        <f t="shared" ca="1" si="247"/>
        <v>14</v>
      </c>
      <c r="F705" t="str">
        <f t="shared" ca="1" si="243"/>
        <v>cu</v>
      </c>
      <c r="G705" t="s">
        <v>402</v>
      </c>
      <c r="H705" t="s">
        <v>191</v>
      </c>
      <c r="I705">
        <v>30</v>
      </c>
      <c r="J705" t="str">
        <f t="shared" si="244"/>
        <v>에너지너무많음</v>
      </c>
      <c r="K705" t="str">
        <f t="shared" ca="1" si="245"/>
        <v>cu</v>
      </c>
      <c r="L705" t="s">
        <v>402</v>
      </c>
      <c r="M705" t="s">
        <v>375</v>
      </c>
      <c r="N705">
        <v>5000</v>
      </c>
      <c r="O705">
        <v>952</v>
      </c>
      <c r="P705">
        <f t="shared" si="229"/>
        <v>952</v>
      </c>
      <c r="Q705" t="str">
        <f t="shared" ca="1" si="231"/>
        <v>cu</v>
      </c>
      <c r="R705" t="str">
        <f t="shared" si="232"/>
        <v>EN</v>
      </c>
      <c r="S705">
        <f t="shared" si="233"/>
        <v>30</v>
      </c>
      <c r="T705" t="str">
        <f t="shared" ca="1" si="234"/>
        <v>cu</v>
      </c>
      <c r="U705" t="str">
        <f t="shared" si="235"/>
        <v>GO</v>
      </c>
      <c r="V705">
        <f t="shared" si="236"/>
        <v>5000</v>
      </c>
      <c r="W70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5" t="str">
        <f t="shared" ca="1" si="230"/>
        <v>{"num":24,"diff":14,"tp1":"cu","vl1":"EN","cn1":30,"tp2":"cu","vl2":"GO","cn2":5000,"key":952}</v>
      </c>
      <c r="Y705">
        <f t="shared" ca="1" si="238"/>
        <v>94</v>
      </c>
      <c r="Z705">
        <f t="shared" ca="1" si="239"/>
        <v>25796</v>
      </c>
      <c r="AA705">
        <f t="shared" ca="1" si="240"/>
        <v>1</v>
      </c>
      <c r="AB70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</v>
      </c>
      <c r="AC705">
        <f t="shared" ca="1" si="242"/>
        <v>0</v>
      </c>
    </row>
    <row r="706" spans="1:29">
      <c r="A706">
        <f t="shared" si="248"/>
        <v>24</v>
      </c>
      <c r="B706" t="str">
        <f>VLOOKUP(A706,BossBattleTable!$A:$C,MATCH(BossBattleTable!$C$1,BossBattleTable!$A$1:$C$1,0),0)</f>
        <v>DroidHeavy_White</v>
      </c>
      <c r="C706">
        <f t="shared" ref="C706:C721" ca="1" si="249">IF(A706&lt;&gt;OFFSET(A706,-1,0),1,OFFSET(C706,-1,0)+1)</f>
        <v>15</v>
      </c>
      <c r="D706">
        <f t="shared" si="246"/>
        <v>24</v>
      </c>
      <c r="E706">
        <f t="shared" ca="1" si="247"/>
        <v>15</v>
      </c>
      <c r="F706" t="str">
        <f t="shared" ca="1" si="243"/>
        <v>it</v>
      </c>
      <c r="G706" t="s">
        <v>412</v>
      </c>
      <c r="H706" t="s">
        <v>415</v>
      </c>
      <c r="I706">
        <v>1</v>
      </c>
      <c r="J706" t="str">
        <f t="shared" si="244"/>
        <v/>
      </c>
      <c r="K706" t="str">
        <f t="shared" ca="1" si="245"/>
        <v/>
      </c>
      <c r="O706">
        <v>743</v>
      </c>
      <c r="P706">
        <f t="shared" si="229"/>
        <v>743</v>
      </c>
      <c r="Q706" t="str">
        <f t="shared" ca="1" si="231"/>
        <v>it</v>
      </c>
      <c r="R706" t="str">
        <f t="shared" si="232"/>
        <v>Equip000001</v>
      </c>
      <c r="S706">
        <f t="shared" si="233"/>
        <v>1</v>
      </c>
      <c r="T706" t="str">
        <f t="shared" ca="1" si="234"/>
        <v/>
      </c>
      <c r="U706" t="str">
        <f t="shared" si="235"/>
        <v/>
      </c>
      <c r="V706" t="str">
        <f t="shared" si="236"/>
        <v/>
      </c>
      <c r="W70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6" t="str">
        <f t="shared" ca="1" si="230"/>
        <v>{"num":24,"diff":15,"tp1":"it","vl1":"Equip000001","cn1":1,"key":743}</v>
      </c>
      <c r="Y706">
        <f t="shared" ca="1" si="238"/>
        <v>69</v>
      </c>
      <c r="Z706">
        <f t="shared" ca="1" si="239"/>
        <v>25866</v>
      </c>
      <c r="AA706">
        <f t="shared" ca="1" si="240"/>
        <v>1</v>
      </c>
      <c r="AB70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</v>
      </c>
      <c r="AC706">
        <f t="shared" ca="1" si="242"/>
        <v>0</v>
      </c>
    </row>
    <row r="707" spans="1:29">
      <c r="A707">
        <f t="shared" si="248"/>
        <v>24</v>
      </c>
      <c r="B707" t="str">
        <f>VLOOKUP(A707,BossBattleTable!$A:$C,MATCH(BossBattleTable!$C$1,BossBattleTable!$A$1:$C$1,0),0)</f>
        <v>DroidHeavy_White</v>
      </c>
      <c r="C707">
        <f t="shared" ca="1" si="249"/>
        <v>16</v>
      </c>
      <c r="D707">
        <f t="shared" si="246"/>
        <v>24</v>
      </c>
      <c r="E707">
        <f t="shared" ca="1" si="247"/>
        <v>16</v>
      </c>
      <c r="F707" t="str">
        <f t="shared" ca="1" si="243"/>
        <v>cu</v>
      </c>
      <c r="G707" t="s">
        <v>402</v>
      </c>
      <c r="H707" t="s">
        <v>108</v>
      </c>
      <c r="I707">
        <v>5</v>
      </c>
      <c r="J707" t="str">
        <f t="shared" si="244"/>
        <v/>
      </c>
      <c r="K707" t="str">
        <f t="shared" ca="1" si="245"/>
        <v/>
      </c>
      <c r="O707">
        <v>880</v>
      </c>
      <c r="P707">
        <f t="shared" ref="P707:P721" si="250">O707</f>
        <v>880</v>
      </c>
      <c r="Q707" t="str">
        <f t="shared" ca="1" si="231"/>
        <v>cu</v>
      </c>
      <c r="R707" t="str">
        <f t="shared" si="232"/>
        <v>DI</v>
      </c>
      <c r="S707">
        <f t="shared" si="233"/>
        <v>5</v>
      </c>
      <c r="T707" t="str">
        <f t="shared" ca="1" si="234"/>
        <v/>
      </c>
      <c r="U707" t="str">
        <f t="shared" si="235"/>
        <v/>
      </c>
      <c r="V707" t="str">
        <f t="shared" si="236"/>
        <v/>
      </c>
      <c r="W70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7" t="str">
        <f t="shared" ref="X707:X721" ca="1" si="251">"{"""&amp;D$1&amp;""":"&amp;D707
&amp;","""&amp;E$1&amp;""":"&amp;E707
&amp;","""&amp;F$1&amp;""":"""&amp;F707&amp;""""
&amp;","""&amp;H$1&amp;""":"""&amp;H707&amp;""""
&amp;","""&amp;I$1&amp;""":"&amp;I707
&amp;IF(LEN(K707)=0,"",","""&amp;K$1&amp;""":"""&amp;K707&amp;"""")
&amp;IF(LEN(M707)=0,"",","""&amp;M$1&amp;""":"""&amp;M707&amp;"""")
&amp;IF(LEN(N707)=0,"",","""&amp;N$1&amp;""":"&amp;N707)
&amp;","""&amp;O$1&amp;""":"&amp;O707&amp;"}"</f>
        <v>{"num":24,"diff":16,"tp1":"cu","vl1":"DI","cn1":5,"key":880}</v>
      </c>
      <c r="Y707">
        <f t="shared" ca="1" si="238"/>
        <v>60</v>
      </c>
      <c r="Z707">
        <f t="shared" ca="1" si="239"/>
        <v>25927</v>
      </c>
      <c r="AA707">
        <f t="shared" ca="1" si="240"/>
        <v>1</v>
      </c>
      <c r="AB70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</v>
      </c>
      <c r="AC707">
        <f t="shared" ca="1" si="242"/>
        <v>0</v>
      </c>
    </row>
    <row r="708" spans="1:29">
      <c r="A708">
        <f t="shared" si="248"/>
        <v>24</v>
      </c>
      <c r="B708" t="str">
        <f>VLOOKUP(A708,BossBattleTable!$A:$C,MATCH(BossBattleTable!$C$1,BossBattleTable!$A$1:$C$1,0),0)</f>
        <v>DroidHeavy_White</v>
      </c>
      <c r="C708">
        <f t="shared" ca="1" si="249"/>
        <v>17</v>
      </c>
      <c r="D708">
        <f t="shared" si="246"/>
        <v>24</v>
      </c>
      <c r="E708">
        <f t="shared" ca="1" si="247"/>
        <v>17</v>
      </c>
      <c r="F708" t="str">
        <f t="shared" ca="1" si="243"/>
        <v>it</v>
      </c>
      <c r="G708" t="s">
        <v>412</v>
      </c>
      <c r="H708" t="s">
        <v>416</v>
      </c>
      <c r="I708">
        <v>1</v>
      </c>
      <c r="J708" t="str">
        <f t="shared" si="244"/>
        <v/>
      </c>
      <c r="K708" t="str">
        <f t="shared" ca="1" si="245"/>
        <v>it</v>
      </c>
      <c r="L708" t="s">
        <v>412</v>
      </c>
      <c r="M708" t="s">
        <v>417</v>
      </c>
      <c r="N708">
        <v>1</v>
      </c>
      <c r="O708">
        <v>878</v>
      </c>
      <c r="P708">
        <f t="shared" si="250"/>
        <v>878</v>
      </c>
      <c r="Q708" t="str">
        <f t="shared" ref="Q708:Q721" ca="1" si="252">IF(LEN(F708)=0,"",F708)</f>
        <v>it</v>
      </c>
      <c r="R708" t="str">
        <f t="shared" ref="R708:R721" si="253">IF(LEN(H708)=0,"",H708)</f>
        <v>Equip001001</v>
      </c>
      <c r="S708">
        <f t="shared" ref="S708:S721" si="254">IF(LEN(I708)=0,"",I708)</f>
        <v>1</v>
      </c>
      <c r="T708" t="str">
        <f t="shared" ref="T708:T721" ca="1" si="255">IF(LEN(K708)=0,"",K708)</f>
        <v>it</v>
      </c>
      <c r="U708" t="str">
        <f t="shared" ref="U708:U721" si="256">IF(LEN(M708)=0,"",M708)</f>
        <v>Equip002001</v>
      </c>
      <c r="V708">
        <f t="shared" ref="V708:V721" si="257">IF(LEN(N708)=0,"",N708)</f>
        <v>1</v>
      </c>
      <c r="W708" t="str">
        <f t="shared" ref="W708:W721" ca="1" si="258">IF(ROW()=2,X708,OFFSET(W708,-1,0)&amp;IF(LEN(X708)=0,"",","&amp;X708))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8" t="str">
        <f t="shared" ca="1" si="251"/>
        <v>{"num":24,"diff":17,"tp1":"it","vl1":"Equip001001","cn1":1,"tp2":"it","vl2":"Equip002001","cn2":1,"key":878}</v>
      </c>
      <c r="Y708">
        <f t="shared" ref="Y708:Y721" ca="1" si="259">LEN(X708)</f>
        <v>108</v>
      </c>
      <c r="Z708">
        <f t="shared" ref="Z708:Z721" ca="1" si="260">IF(ROW()=2,Y708,
IF(OFFSET(Z708,-1,0)+Y708+1&gt;32767,Y708+1,OFFSET(Z708,-1,0)+Y708+1))</f>
        <v>26036</v>
      </c>
      <c r="AA708">
        <f t="shared" ref="AA708:AA721" ca="1" si="261">IF(ROW()=2,AC708,OFFSET(AA708,-1,0)+AC708)</f>
        <v>1</v>
      </c>
      <c r="AB708" t="str">
        <f t="shared" ref="AB708:AB721" ca="1" si="262">IF(ROW()=2,X708,
IF(OFFSET(Z708,-1,0)+Y708+1&gt;32767,","&amp;X708,OFFSET(AB708,-1,0)&amp;IF(LEN(X708)=0,"",","&amp;X708)))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</v>
      </c>
      <c r="AC708">
        <f t="shared" ref="AC708:AC721" ca="1" si="263">IF(Z708&gt;OFFSET(Z708,1,0),1,0)</f>
        <v>0</v>
      </c>
    </row>
    <row r="709" spans="1:29">
      <c r="A709">
        <f t="shared" si="248"/>
        <v>24</v>
      </c>
      <c r="B709" t="str">
        <f>VLOOKUP(A709,BossBattleTable!$A:$C,MATCH(BossBattleTable!$C$1,BossBattleTable!$A$1:$C$1,0),0)</f>
        <v>DroidHeavy_White</v>
      </c>
      <c r="C709">
        <f t="shared" ca="1" si="249"/>
        <v>18</v>
      </c>
      <c r="D709">
        <f t="shared" si="246"/>
        <v>24</v>
      </c>
      <c r="E709">
        <f t="shared" ca="1" si="247"/>
        <v>18</v>
      </c>
      <c r="F709" t="str">
        <f t="shared" ca="1" si="243"/>
        <v>cu</v>
      </c>
      <c r="G709" t="s">
        <v>402</v>
      </c>
      <c r="H709" t="s">
        <v>191</v>
      </c>
      <c r="I709">
        <v>30</v>
      </c>
      <c r="J709" t="str">
        <f t="shared" si="244"/>
        <v>에너지너무많음</v>
      </c>
      <c r="K709" t="str">
        <f t="shared" ca="1" si="245"/>
        <v>cu</v>
      </c>
      <c r="L709" t="s">
        <v>402</v>
      </c>
      <c r="M709" t="s">
        <v>375</v>
      </c>
      <c r="N709">
        <v>5000</v>
      </c>
      <c r="O709">
        <v>670</v>
      </c>
      <c r="P709">
        <f t="shared" si="250"/>
        <v>670</v>
      </c>
      <c r="Q709" t="str">
        <f t="shared" ca="1" si="252"/>
        <v>cu</v>
      </c>
      <c r="R709" t="str">
        <f t="shared" si="253"/>
        <v>EN</v>
      </c>
      <c r="S709">
        <f t="shared" si="254"/>
        <v>30</v>
      </c>
      <c r="T709" t="str">
        <f t="shared" ca="1" si="255"/>
        <v>cu</v>
      </c>
      <c r="U709" t="str">
        <f t="shared" si="256"/>
        <v>GO</v>
      </c>
      <c r="V709">
        <f t="shared" si="257"/>
        <v>5000</v>
      </c>
      <c r="W70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9" t="str">
        <f t="shared" ca="1" si="251"/>
        <v>{"num":24,"diff":18,"tp1":"cu","vl1":"EN","cn1":30,"tp2":"cu","vl2":"GO","cn2":5000,"key":670}</v>
      </c>
      <c r="Y709">
        <f t="shared" ca="1" si="259"/>
        <v>94</v>
      </c>
      <c r="Z709">
        <f t="shared" ca="1" si="260"/>
        <v>26131</v>
      </c>
      <c r="AA709">
        <f t="shared" ca="1" si="261"/>
        <v>1</v>
      </c>
      <c r="AB70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</v>
      </c>
      <c r="AC709">
        <f t="shared" ca="1" si="263"/>
        <v>0</v>
      </c>
    </row>
    <row r="710" spans="1:29">
      <c r="A710">
        <f t="shared" si="248"/>
        <v>24</v>
      </c>
      <c r="B710" t="str">
        <f>VLOOKUP(A710,BossBattleTable!$A:$C,MATCH(BossBattleTable!$C$1,BossBattleTable!$A$1:$C$1,0),0)</f>
        <v>DroidHeavy_White</v>
      </c>
      <c r="C710">
        <f t="shared" ca="1" si="249"/>
        <v>19</v>
      </c>
      <c r="D710">
        <f t="shared" si="246"/>
        <v>24</v>
      </c>
      <c r="E710">
        <f t="shared" ca="1" si="247"/>
        <v>19</v>
      </c>
      <c r="F710" t="str">
        <f t="shared" ref="F710:F721" ca="1" si="264">IF(ISBLANK(G710),"",
VLOOKUP(G710,OFFSET(INDIRECT("$A:$B"),0,MATCH(G$1&amp;"_Verify",INDIRECT("$1:$1"),0)-1),2,0)
)</f>
        <v>it</v>
      </c>
      <c r="G710" t="s">
        <v>412</v>
      </c>
      <c r="H710" t="s">
        <v>415</v>
      </c>
      <c r="I710">
        <v>1</v>
      </c>
      <c r="J710" t="str">
        <f t="shared" ref="J710:J721" si="265">IF(G710="장비1상자",
  IF(OR(H710&gt;3,I710&gt;5),"장비이상",""),
IF(H710="GO",
  IF(I710&lt;100,"골드이상",""),
IF(H710="EN",
  IF(I710&gt;29,"에너지너무많음",
  IF(I710&gt;9,"에너지다소많음","")),"")))</f>
        <v/>
      </c>
      <c r="K710" t="str">
        <f t="shared" ref="K710:K721" ca="1" si="266">IF(ISBLANK(L710),"",
VLOOKUP(L710,OFFSET(INDIRECT("$A:$B"),0,MATCH(L$1&amp;"_Verify",INDIRECT("$1:$1"),0)-1),2,0)
)</f>
        <v/>
      </c>
      <c r="O710">
        <v>147</v>
      </c>
      <c r="P710">
        <f t="shared" si="250"/>
        <v>147</v>
      </c>
      <c r="Q710" t="str">
        <f t="shared" ca="1" si="252"/>
        <v>it</v>
      </c>
      <c r="R710" t="str">
        <f t="shared" si="253"/>
        <v>Equip000001</v>
      </c>
      <c r="S710">
        <f t="shared" si="254"/>
        <v>1</v>
      </c>
      <c r="T710" t="str">
        <f t="shared" ca="1" si="255"/>
        <v/>
      </c>
      <c r="U710" t="str">
        <f t="shared" si="256"/>
        <v/>
      </c>
      <c r="V710" t="str">
        <f t="shared" si="257"/>
        <v/>
      </c>
      <c r="W71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0" t="str">
        <f t="shared" ca="1" si="251"/>
        <v>{"num":24,"diff":19,"tp1":"it","vl1":"Equip000001","cn1":1,"key":147}</v>
      </c>
      <c r="Y710">
        <f t="shared" ca="1" si="259"/>
        <v>69</v>
      </c>
      <c r="Z710">
        <f t="shared" ca="1" si="260"/>
        <v>26201</v>
      </c>
      <c r="AA710">
        <f t="shared" ca="1" si="261"/>
        <v>1</v>
      </c>
      <c r="AB71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</v>
      </c>
      <c r="AC710">
        <f t="shared" ca="1" si="263"/>
        <v>0</v>
      </c>
    </row>
    <row r="711" spans="1:29">
      <c r="A711">
        <f t="shared" si="248"/>
        <v>24</v>
      </c>
      <c r="B711" t="str">
        <f>VLOOKUP(A711,BossBattleTable!$A:$C,MATCH(BossBattleTable!$C$1,BossBattleTable!$A$1:$C$1,0),0)</f>
        <v>DroidHeavy_White</v>
      </c>
      <c r="C711">
        <f t="shared" ca="1" si="249"/>
        <v>20</v>
      </c>
      <c r="D711">
        <f t="shared" si="246"/>
        <v>24</v>
      </c>
      <c r="E711">
        <f t="shared" ca="1" si="247"/>
        <v>20</v>
      </c>
      <c r="F711" t="str">
        <f t="shared" ca="1" si="264"/>
        <v>cu</v>
      </c>
      <c r="G711" t="s">
        <v>402</v>
      </c>
      <c r="H711" t="s">
        <v>108</v>
      </c>
      <c r="I711">
        <v>5</v>
      </c>
      <c r="J711" t="str">
        <f t="shared" si="265"/>
        <v/>
      </c>
      <c r="K711" t="str">
        <f t="shared" ca="1" si="266"/>
        <v/>
      </c>
      <c r="O711">
        <v>920</v>
      </c>
      <c r="P711">
        <f t="shared" si="250"/>
        <v>920</v>
      </c>
      <c r="Q711" t="str">
        <f t="shared" ca="1" si="252"/>
        <v>cu</v>
      </c>
      <c r="R711" t="str">
        <f t="shared" si="253"/>
        <v>DI</v>
      </c>
      <c r="S711">
        <f t="shared" si="254"/>
        <v>5</v>
      </c>
      <c r="T711" t="str">
        <f t="shared" ca="1" si="255"/>
        <v/>
      </c>
      <c r="U711" t="str">
        <f t="shared" si="256"/>
        <v/>
      </c>
      <c r="V711" t="str">
        <f t="shared" si="257"/>
        <v/>
      </c>
      <c r="W71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1" t="str">
        <f t="shared" ca="1" si="251"/>
        <v>{"num":24,"diff":20,"tp1":"cu","vl1":"DI","cn1":5,"key":920}</v>
      </c>
      <c r="Y711">
        <f t="shared" ca="1" si="259"/>
        <v>60</v>
      </c>
      <c r="Z711">
        <f t="shared" ca="1" si="260"/>
        <v>26262</v>
      </c>
      <c r="AA711">
        <f t="shared" ca="1" si="261"/>
        <v>1</v>
      </c>
      <c r="AB71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</v>
      </c>
      <c r="AC711">
        <f t="shared" ca="1" si="263"/>
        <v>0</v>
      </c>
    </row>
    <row r="712" spans="1:29">
      <c r="A712">
        <f t="shared" si="248"/>
        <v>24</v>
      </c>
      <c r="B712" t="str">
        <f>VLOOKUP(A712,BossBattleTable!$A:$C,MATCH(BossBattleTable!$C$1,BossBattleTable!$A$1:$C$1,0),0)</f>
        <v>DroidHeavy_White</v>
      </c>
      <c r="C712">
        <f t="shared" ca="1" si="249"/>
        <v>21</v>
      </c>
      <c r="D712">
        <f t="shared" si="246"/>
        <v>24</v>
      </c>
      <c r="E712">
        <f t="shared" ca="1" si="247"/>
        <v>21</v>
      </c>
      <c r="F712" t="str">
        <f t="shared" ca="1" si="264"/>
        <v>it</v>
      </c>
      <c r="G712" t="s">
        <v>412</v>
      </c>
      <c r="H712" t="s">
        <v>416</v>
      </c>
      <c r="I712">
        <v>1</v>
      </c>
      <c r="J712" t="str">
        <f t="shared" si="265"/>
        <v/>
      </c>
      <c r="K712" t="str">
        <f t="shared" ca="1" si="266"/>
        <v>it</v>
      </c>
      <c r="L712" t="s">
        <v>412</v>
      </c>
      <c r="M712" t="s">
        <v>417</v>
      </c>
      <c r="N712">
        <v>1</v>
      </c>
      <c r="O712">
        <v>314</v>
      </c>
      <c r="P712">
        <f t="shared" si="250"/>
        <v>314</v>
      </c>
      <c r="Q712" t="str">
        <f t="shared" ca="1" si="252"/>
        <v>it</v>
      </c>
      <c r="R712" t="str">
        <f t="shared" si="253"/>
        <v>Equip001001</v>
      </c>
      <c r="S712">
        <f t="shared" si="254"/>
        <v>1</v>
      </c>
      <c r="T712" t="str">
        <f t="shared" ca="1" si="255"/>
        <v>it</v>
      </c>
      <c r="U712" t="str">
        <f t="shared" si="256"/>
        <v>Equip002001</v>
      </c>
      <c r="V712">
        <f t="shared" si="257"/>
        <v>1</v>
      </c>
      <c r="W712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2" t="str">
        <f t="shared" ca="1" si="251"/>
        <v>{"num":24,"diff":21,"tp1":"it","vl1":"Equip001001","cn1":1,"tp2":"it","vl2":"Equip002001","cn2":1,"key":314}</v>
      </c>
      <c r="Y712">
        <f t="shared" ca="1" si="259"/>
        <v>108</v>
      </c>
      <c r="Z712">
        <f t="shared" ca="1" si="260"/>
        <v>26371</v>
      </c>
      <c r="AA712">
        <f t="shared" ca="1" si="261"/>
        <v>1</v>
      </c>
      <c r="AB712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</v>
      </c>
      <c r="AC712">
        <f t="shared" ca="1" si="263"/>
        <v>0</v>
      </c>
    </row>
    <row r="713" spans="1:29">
      <c r="A713">
        <f t="shared" si="248"/>
        <v>24</v>
      </c>
      <c r="B713" t="str">
        <f>VLOOKUP(A713,BossBattleTable!$A:$C,MATCH(BossBattleTable!$C$1,BossBattleTable!$A$1:$C$1,0),0)</f>
        <v>DroidHeavy_White</v>
      </c>
      <c r="C713">
        <f t="shared" ca="1" si="249"/>
        <v>22</v>
      </c>
      <c r="D713">
        <f t="shared" si="246"/>
        <v>24</v>
      </c>
      <c r="E713">
        <f t="shared" ca="1" si="247"/>
        <v>22</v>
      </c>
      <c r="F713" t="str">
        <f t="shared" ca="1" si="264"/>
        <v>cu</v>
      </c>
      <c r="G713" t="s">
        <v>402</v>
      </c>
      <c r="H713" t="s">
        <v>191</v>
      </c>
      <c r="I713">
        <v>30</v>
      </c>
      <c r="J713" t="str">
        <f t="shared" si="265"/>
        <v>에너지너무많음</v>
      </c>
      <c r="K713" t="str">
        <f t="shared" ca="1" si="266"/>
        <v>cu</v>
      </c>
      <c r="L713" t="s">
        <v>402</v>
      </c>
      <c r="M713" t="s">
        <v>375</v>
      </c>
      <c r="N713">
        <v>5000</v>
      </c>
      <c r="O713">
        <v>505</v>
      </c>
      <c r="P713">
        <f t="shared" si="250"/>
        <v>505</v>
      </c>
      <c r="Q713" t="str">
        <f t="shared" ca="1" si="252"/>
        <v>cu</v>
      </c>
      <c r="R713" t="str">
        <f t="shared" si="253"/>
        <v>EN</v>
      </c>
      <c r="S713">
        <f t="shared" si="254"/>
        <v>30</v>
      </c>
      <c r="T713" t="str">
        <f t="shared" ca="1" si="255"/>
        <v>cu</v>
      </c>
      <c r="U713" t="str">
        <f t="shared" si="256"/>
        <v>GO</v>
      </c>
      <c r="V713">
        <f t="shared" si="257"/>
        <v>5000</v>
      </c>
      <c r="W713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3" t="str">
        <f t="shared" ca="1" si="251"/>
        <v>{"num":24,"diff":22,"tp1":"cu","vl1":"EN","cn1":30,"tp2":"cu","vl2":"GO","cn2":5000,"key":505}</v>
      </c>
      <c r="Y713">
        <f t="shared" ca="1" si="259"/>
        <v>94</v>
      </c>
      <c r="Z713">
        <f t="shared" ca="1" si="260"/>
        <v>26466</v>
      </c>
      <c r="AA713">
        <f t="shared" ca="1" si="261"/>
        <v>1</v>
      </c>
      <c r="AB713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</v>
      </c>
      <c r="AC713">
        <f t="shared" ca="1" si="263"/>
        <v>0</v>
      </c>
    </row>
    <row r="714" spans="1:29">
      <c r="A714">
        <f t="shared" si="248"/>
        <v>24</v>
      </c>
      <c r="B714" t="str">
        <f>VLOOKUP(A714,BossBattleTable!$A:$C,MATCH(BossBattleTable!$C$1,BossBattleTable!$A$1:$C$1,0),0)</f>
        <v>DroidHeavy_White</v>
      </c>
      <c r="C714">
        <f t="shared" ca="1" si="249"/>
        <v>23</v>
      </c>
      <c r="D714">
        <f t="shared" si="246"/>
        <v>24</v>
      </c>
      <c r="E714">
        <f t="shared" ca="1" si="247"/>
        <v>23</v>
      </c>
      <c r="F714" t="str">
        <f t="shared" ca="1" si="264"/>
        <v>it</v>
      </c>
      <c r="G714" t="s">
        <v>412</v>
      </c>
      <c r="H714" t="s">
        <v>415</v>
      </c>
      <c r="I714">
        <v>1</v>
      </c>
      <c r="J714" t="str">
        <f t="shared" si="265"/>
        <v/>
      </c>
      <c r="K714" t="str">
        <f t="shared" ca="1" si="266"/>
        <v/>
      </c>
      <c r="O714">
        <v>662</v>
      </c>
      <c r="P714">
        <f t="shared" si="250"/>
        <v>662</v>
      </c>
      <c r="Q714" t="str">
        <f t="shared" ca="1" si="252"/>
        <v>it</v>
      </c>
      <c r="R714" t="str">
        <f t="shared" si="253"/>
        <v>Equip000001</v>
      </c>
      <c r="S714">
        <f t="shared" si="254"/>
        <v>1</v>
      </c>
      <c r="T714" t="str">
        <f t="shared" ca="1" si="255"/>
        <v/>
      </c>
      <c r="U714" t="str">
        <f t="shared" si="256"/>
        <v/>
      </c>
      <c r="V714" t="str">
        <f t="shared" si="257"/>
        <v/>
      </c>
      <c r="W714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4" t="str">
        <f t="shared" ca="1" si="251"/>
        <v>{"num":24,"diff":23,"tp1":"it","vl1":"Equip000001","cn1":1,"key":662}</v>
      </c>
      <c r="Y714">
        <f t="shared" ca="1" si="259"/>
        <v>69</v>
      </c>
      <c r="Z714">
        <f t="shared" ca="1" si="260"/>
        <v>26536</v>
      </c>
      <c r="AA714">
        <f t="shared" ca="1" si="261"/>
        <v>1</v>
      </c>
      <c r="AB714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</v>
      </c>
      <c r="AC714">
        <f t="shared" ca="1" si="263"/>
        <v>0</v>
      </c>
    </row>
    <row r="715" spans="1:29">
      <c r="A715">
        <f t="shared" si="248"/>
        <v>24</v>
      </c>
      <c r="B715" t="str">
        <f>VLOOKUP(A715,BossBattleTable!$A:$C,MATCH(BossBattleTable!$C$1,BossBattleTable!$A$1:$C$1,0),0)</f>
        <v>DroidHeavy_White</v>
      </c>
      <c r="C715">
        <f t="shared" ca="1" si="249"/>
        <v>24</v>
      </c>
      <c r="D715">
        <f t="shared" si="246"/>
        <v>24</v>
      </c>
      <c r="E715">
        <f t="shared" ca="1" si="247"/>
        <v>24</v>
      </c>
      <c r="F715" t="str">
        <f t="shared" ca="1" si="264"/>
        <v>cu</v>
      </c>
      <c r="G715" t="s">
        <v>402</v>
      </c>
      <c r="H715" t="s">
        <v>108</v>
      </c>
      <c r="I715">
        <v>5</v>
      </c>
      <c r="J715" t="str">
        <f t="shared" si="265"/>
        <v/>
      </c>
      <c r="K715" t="str">
        <f t="shared" ca="1" si="266"/>
        <v/>
      </c>
      <c r="O715">
        <v>195</v>
      </c>
      <c r="P715">
        <f t="shared" si="250"/>
        <v>195</v>
      </c>
      <c r="Q715" t="str">
        <f t="shared" ca="1" si="252"/>
        <v>cu</v>
      </c>
      <c r="R715" t="str">
        <f t="shared" si="253"/>
        <v>DI</v>
      </c>
      <c r="S715">
        <f t="shared" si="254"/>
        <v>5</v>
      </c>
      <c r="T715" t="str">
        <f t="shared" ca="1" si="255"/>
        <v/>
      </c>
      <c r="U715" t="str">
        <f t="shared" si="256"/>
        <v/>
      </c>
      <c r="V715" t="str">
        <f t="shared" si="257"/>
        <v/>
      </c>
      <c r="W715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5" t="str">
        <f t="shared" ca="1" si="251"/>
        <v>{"num":24,"diff":24,"tp1":"cu","vl1":"DI","cn1":5,"key":195}</v>
      </c>
      <c r="Y715">
        <f t="shared" ca="1" si="259"/>
        <v>60</v>
      </c>
      <c r="Z715">
        <f t="shared" ca="1" si="260"/>
        <v>26597</v>
      </c>
      <c r="AA715">
        <f t="shared" ca="1" si="261"/>
        <v>1</v>
      </c>
      <c r="AB715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</v>
      </c>
      <c r="AC715">
        <f t="shared" ca="1" si="263"/>
        <v>0</v>
      </c>
    </row>
    <row r="716" spans="1:29">
      <c r="A716">
        <f t="shared" si="248"/>
        <v>24</v>
      </c>
      <c r="B716" t="str">
        <f>VLOOKUP(A716,BossBattleTable!$A:$C,MATCH(BossBattleTable!$C$1,BossBattleTable!$A$1:$C$1,0),0)</f>
        <v>DroidHeavy_White</v>
      </c>
      <c r="C716">
        <f t="shared" ca="1" si="249"/>
        <v>25</v>
      </c>
      <c r="D716">
        <f t="shared" si="246"/>
        <v>24</v>
      </c>
      <c r="E716">
        <f t="shared" ca="1" si="247"/>
        <v>25</v>
      </c>
      <c r="F716" t="str">
        <f t="shared" ca="1" si="264"/>
        <v>it</v>
      </c>
      <c r="G716" t="s">
        <v>412</v>
      </c>
      <c r="H716" t="s">
        <v>416</v>
      </c>
      <c r="I716">
        <v>1</v>
      </c>
      <c r="J716" t="str">
        <f t="shared" si="265"/>
        <v/>
      </c>
      <c r="K716" t="str">
        <f t="shared" ca="1" si="266"/>
        <v>it</v>
      </c>
      <c r="L716" t="s">
        <v>412</v>
      </c>
      <c r="M716" t="s">
        <v>417</v>
      </c>
      <c r="N716">
        <v>1</v>
      </c>
      <c r="O716">
        <v>936</v>
      </c>
      <c r="P716">
        <f t="shared" si="250"/>
        <v>936</v>
      </c>
      <c r="Q716" t="str">
        <f t="shared" ca="1" si="252"/>
        <v>it</v>
      </c>
      <c r="R716" t="str">
        <f t="shared" si="253"/>
        <v>Equip001001</v>
      </c>
      <c r="S716">
        <f t="shared" si="254"/>
        <v>1</v>
      </c>
      <c r="T716" t="str">
        <f t="shared" ca="1" si="255"/>
        <v>it</v>
      </c>
      <c r="U716" t="str">
        <f t="shared" si="256"/>
        <v>Equip002001</v>
      </c>
      <c r="V716">
        <f t="shared" si="257"/>
        <v>1</v>
      </c>
      <c r="W716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6" t="str">
        <f t="shared" ca="1" si="251"/>
        <v>{"num":24,"diff":25,"tp1":"it","vl1":"Equip001001","cn1":1,"tp2":"it","vl2":"Equip002001","cn2":1,"key":936}</v>
      </c>
      <c r="Y716">
        <f t="shared" ca="1" si="259"/>
        <v>108</v>
      </c>
      <c r="Z716">
        <f t="shared" ca="1" si="260"/>
        <v>26706</v>
      </c>
      <c r="AA716">
        <f t="shared" ca="1" si="261"/>
        <v>1</v>
      </c>
      <c r="AB716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</v>
      </c>
      <c r="AC716">
        <f t="shared" ca="1" si="263"/>
        <v>0</v>
      </c>
    </row>
    <row r="717" spans="1:29">
      <c r="A717">
        <f t="shared" si="248"/>
        <v>24</v>
      </c>
      <c r="B717" t="str">
        <f>VLOOKUP(A717,BossBattleTable!$A:$C,MATCH(BossBattleTable!$C$1,BossBattleTable!$A$1:$C$1,0),0)</f>
        <v>DroidHeavy_White</v>
      </c>
      <c r="C717">
        <f t="shared" ca="1" si="249"/>
        <v>26</v>
      </c>
      <c r="D717">
        <f t="shared" si="246"/>
        <v>24</v>
      </c>
      <c r="E717">
        <f t="shared" ca="1" si="247"/>
        <v>26</v>
      </c>
      <c r="F717" t="str">
        <f t="shared" ca="1" si="264"/>
        <v>cu</v>
      </c>
      <c r="G717" t="s">
        <v>402</v>
      </c>
      <c r="H717" t="s">
        <v>191</v>
      </c>
      <c r="I717">
        <v>30</v>
      </c>
      <c r="J717" t="str">
        <f t="shared" si="265"/>
        <v>에너지너무많음</v>
      </c>
      <c r="K717" t="str">
        <f t="shared" ca="1" si="266"/>
        <v>cu</v>
      </c>
      <c r="L717" t="s">
        <v>402</v>
      </c>
      <c r="M717" t="s">
        <v>375</v>
      </c>
      <c r="N717">
        <v>5000</v>
      </c>
      <c r="O717">
        <v>971</v>
      </c>
      <c r="P717">
        <f t="shared" si="250"/>
        <v>971</v>
      </c>
      <c r="Q717" t="str">
        <f t="shared" ca="1" si="252"/>
        <v>cu</v>
      </c>
      <c r="R717" t="str">
        <f t="shared" si="253"/>
        <v>EN</v>
      </c>
      <c r="S717">
        <f t="shared" si="254"/>
        <v>30</v>
      </c>
      <c r="T717" t="str">
        <f t="shared" ca="1" si="255"/>
        <v>cu</v>
      </c>
      <c r="U717" t="str">
        <f t="shared" si="256"/>
        <v>GO</v>
      </c>
      <c r="V717">
        <f t="shared" si="257"/>
        <v>5000</v>
      </c>
      <c r="W717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7" t="str">
        <f t="shared" ca="1" si="251"/>
        <v>{"num":24,"diff":26,"tp1":"cu","vl1":"EN","cn1":30,"tp2":"cu","vl2":"GO","cn2":5000,"key":971}</v>
      </c>
      <c r="Y717">
        <f t="shared" ca="1" si="259"/>
        <v>94</v>
      </c>
      <c r="Z717">
        <f t="shared" ca="1" si="260"/>
        <v>26801</v>
      </c>
      <c r="AA717">
        <f t="shared" ca="1" si="261"/>
        <v>1</v>
      </c>
      <c r="AB717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</v>
      </c>
      <c r="AC717">
        <f t="shared" ca="1" si="263"/>
        <v>0</v>
      </c>
    </row>
    <row r="718" spans="1:29">
      <c r="A718">
        <f t="shared" si="248"/>
        <v>24</v>
      </c>
      <c r="B718" t="str">
        <f>VLOOKUP(A718,BossBattleTable!$A:$C,MATCH(BossBattleTable!$C$1,BossBattleTable!$A$1:$C$1,0),0)</f>
        <v>DroidHeavy_White</v>
      </c>
      <c r="C718">
        <f t="shared" ca="1" si="249"/>
        <v>27</v>
      </c>
      <c r="D718">
        <f t="shared" si="246"/>
        <v>24</v>
      </c>
      <c r="E718">
        <f t="shared" ca="1" si="247"/>
        <v>27</v>
      </c>
      <c r="F718" t="str">
        <f t="shared" ca="1" si="264"/>
        <v>it</v>
      </c>
      <c r="G718" t="s">
        <v>412</v>
      </c>
      <c r="H718" t="s">
        <v>415</v>
      </c>
      <c r="I718">
        <v>1</v>
      </c>
      <c r="J718" t="str">
        <f t="shared" si="265"/>
        <v/>
      </c>
      <c r="K718" t="str">
        <f t="shared" ca="1" si="266"/>
        <v/>
      </c>
      <c r="O718">
        <v>391</v>
      </c>
      <c r="P718">
        <f t="shared" si="250"/>
        <v>391</v>
      </c>
      <c r="Q718" t="str">
        <f t="shared" ca="1" si="252"/>
        <v>it</v>
      </c>
      <c r="R718" t="str">
        <f t="shared" si="253"/>
        <v>Equip000001</v>
      </c>
      <c r="S718">
        <f t="shared" si="254"/>
        <v>1</v>
      </c>
      <c r="T718" t="str">
        <f t="shared" ca="1" si="255"/>
        <v/>
      </c>
      <c r="U718" t="str">
        <f t="shared" si="256"/>
        <v/>
      </c>
      <c r="V718" t="str">
        <f t="shared" si="257"/>
        <v/>
      </c>
      <c r="W718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8" t="str">
        <f t="shared" ca="1" si="251"/>
        <v>{"num":24,"diff":27,"tp1":"it","vl1":"Equip000001","cn1":1,"key":391}</v>
      </c>
      <c r="Y718">
        <f t="shared" ca="1" si="259"/>
        <v>69</v>
      </c>
      <c r="Z718">
        <f t="shared" ca="1" si="260"/>
        <v>26871</v>
      </c>
      <c r="AA718">
        <f t="shared" ca="1" si="261"/>
        <v>1</v>
      </c>
      <c r="AB718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</v>
      </c>
      <c r="AC718">
        <f t="shared" ca="1" si="263"/>
        <v>0</v>
      </c>
    </row>
    <row r="719" spans="1:29">
      <c r="A719">
        <f t="shared" si="248"/>
        <v>24</v>
      </c>
      <c r="B719" t="str">
        <f>VLOOKUP(A719,BossBattleTable!$A:$C,MATCH(BossBattleTable!$C$1,BossBattleTable!$A$1:$C$1,0),0)</f>
        <v>DroidHeavy_White</v>
      </c>
      <c r="C719">
        <f t="shared" ca="1" si="249"/>
        <v>28</v>
      </c>
      <c r="D719">
        <f t="shared" si="246"/>
        <v>24</v>
      </c>
      <c r="E719">
        <f t="shared" ca="1" si="247"/>
        <v>28</v>
      </c>
      <c r="F719" t="str">
        <f t="shared" ca="1" si="264"/>
        <v>cu</v>
      </c>
      <c r="G719" t="s">
        <v>402</v>
      </c>
      <c r="H719" t="s">
        <v>108</v>
      </c>
      <c r="I719">
        <v>5</v>
      </c>
      <c r="J719" t="str">
        <f t="shared" si="265"/>
        <v/>
      </c>
      <c r="K719" t="str">
        <f t="shared" ca="1" si="266"/>
        <v/>
      </c>
      <c r="O719">
        <v>999</v>
      </c>
      <c r="P719">
        <f t="shared" si="250"/>
        <v>999</v>
      </c>
      <c r="Q719" t="str">
        <f t="shared" ca="1" si="252"/>
        <v>cu</v>
      </c>
      <c r="R719" t="str">
        <f t="shared" si="253"/>
        <v>DI</v>
      </c>
      <c r="S719">
        <f t="shared" si="254"/>
        <v>5</v>
      </c>
      <c r="T719" t="str">
        <f t="shared" ca="1" si="255"/>
        <v/>
      </c>
      <c r="U719" t="str">
        <f t="shared" si="256"/>
        <v/>
      </c>
      <c r="V719" t="str">
        <f t="shared" si="257"/>
        <v/>
      </c>
      <c r="W71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9" t="str">
        <f t="shared" ca="1" si="251"/>
        <v>{"num":24,"diff":28,"tp1":"cu","vl1":"DI","cn1":5,"key":999}</v>
      </c>
      <c r="Y719">
        <f t="shared" ca="1" si="259"/>
        <v>60</v>
      </c>
      <c r="Z719">
        <f t="shared" ca="1" si="260"/>
        <v>26932</v>
      </c>
      <c r="AA719">
        <f t="shared" ca="1" si="261"/>
        <v>1</v>
      </c>
      <c r="AB71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</v>
      </c>
      <c r="AC719">
        <f t="shared" ca="1" si="263"/>
        <v>0</v>
      </c>
    </row>
    <row r="720" spans="1:29">
      <c r="A720">
        <f t="shared" si="248"/>
        <v>24</v>
      </c>
      <c r="B720" t="str">
        <f>VLOOKUP(A720,BossBattleTable!$A:$C,MATCH(BossBattleTable!$C$1,BossBattleTable!$A$1:$C$1,0),0)</f>
        <v>DroidHeavy_White</v>
      </c>
      <c r="C720">
        <f t="shared" ca="1" si="249"/>
        <v>29</v>
      </c>
      <c r="D720">
        <f t="shared" si="246"/>
        <v>24</v>
      </c>
      <c r="E720">
        <f t="shared" ca="1" si="247"/>
        <v>29</v>
      </c>
      <c r="F720" t="str">
        <f t="shared" ca="1" si="264"/>
        <v>it</v>
      </c>
      <c r="G720" t="s">
        <v>412</v>
      </c>
      <c r="H720" t="s">
        <v>416</v>
      </c>
      <c r="I720">
        <v>1</v>
      </c>
      <c r="J720" t="str">
        <f t="shared" si="265"/>
        <v/>
      </c>
      <c r="K720" t="str">
        <f t="shared" ca="1" si="266"/>
        <v>it</v>
      </c>
      <c r="L720" t="s">
        <v>412</v>
      </c>
      <c r="M720" t="s">
        <v>417</v>
      </c>
      <c r="N720">
        <v>1</v>
      </c>
      <c r="O720">
        <v>188</v>
      </c>
      <c r="P720">
        <f t="shared" si="250"/>
        <v>188</v>
      </c>
      <c r="Q720" t="str">
        <f t="shared" ca="1" si="252"/>
        <v>it</v>
      </c>
      <c r="R720" t="str">
        <f t="shared" si="253"/>
        <v>Equip001001</v>
      </c>
      <c r="S720">
        <f t="shared" si="254"/>
        <v>1</v>
      </c>
      <c r="T720" t="str">
        <f t="shared" ca="1" si="255"/>
        <v>it</v>
      </c>
      <c r="U720" t="str">
        <f t="shared" si="256"/>
        <v>Equip002001</v>
      </c>
      <c r="V720">
        <f t="shared" si="257"/>
        <v>1</v>
      </c>
      <c r="W72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0" t="str">
        <f t="shared" ca="1" si="251"/>
        <v>{"num":24,"diff":29,"tp1":"it","vl1":"Equip001001","cn1":1,"tp2":"it","vl2":"Equip002001","cn2":1,"key":188}</v>
      </c>
      <c r="Y720">
        <f t="shared" ca="1" si="259"/>
        <v>108</v>
      </c>
      <c r="Z720">
        <f t="shared" ca="1" si="260"/>
        <v>27041</v>
      </c>
      <c r="AA720">
        <f t="shared" ca="1" si="261"/>
        <v>1</v>
      </c>
      <c r="AB72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</v>
      </c>
      <c r="AC720">
        <f t="shared" ca="1" si="263"/>
        <v>0</v>
      </c>
    </row>
    <row r="721" spans="1:29">
      <c r="A721">
        <f t="shared" si="248"/>
        <v>24</v>
      </c>
      <c r="B721" t="str">
        <f>VLOOKUP(A721,BossBattleTable!$A:$C,MATCH(BossBattleTable!$C$1,BossBattleTable!$A$1:$C$1,0),0)</f>
        <v>DroidHeavy_White</v>
      </c>
      <c r="C721">
        <f t="shared" ca="1" si="249"/>
        <v>30</v>
      </c>
      <c r="D721">
        <f t="shared" si="246"/>
        <v>24</v>
      </c>
      <c r="E721">
        <f t="shared" ca="1" si="247"/>
        <v>30</v>
      </c>
      <c r="F721" t="str">
        <f t="shared" ca="1" si="264"/>
        <v>cu</v>
      </c>
      <c r="G721" t="s">
        <v>402</v>
      </c>
      <c r="H721" t="s">
        <v>191</v>
      </c>
      <c r="I721">
        <v>30</v>
      </c>
      <c r="J721" t="str">
        <f t="shared" si="265"/>
        <v>에너지너무많음</v>
      </c>
      <c r="K721" t="str">
        <f t="shared" ca="1" si="266"/>
        <v>cu</v>
      </c>
      <c r="L721" t="s">
        <v>402</v>
      </c>
      <c r="M721" t="s">
        <v>375</v>
      </c>
      <c r="N721">
        <v>5000</v>
      </c>
      <c r="O721">
        <v>795</v>
      </c>
      <c r="P721">
        <f t="shared" si="250"/>
        <v>795</v>
      </c>
      <c r="Q721" t="str">
        <f t="shared" ca="1" si="252"/>
        <v>cu</v>
      </c>
      <c r="R721" t="str">
        <f t="shared" si="253"/>
        <v>EN</v>
      </c>
      <c r="S721">
        <f t="shared" si="254"/>
        <v>30</v>
      </c>
      <c r="T721" t="str">
        <f t="shared" ca="1" si="255"/>
        <v>cu</v>
      </c>
      <c r="U721" t="str">
        <f t="shared" si="256"/>
        <v>GO</v>
      </c>
      <c r="V721">
        <f t="shared" si="257"/>
        <v>5000</v>
      </c>
      <c r="W72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1" t="str">
        <f t="shared" ca="1" si="251"/>
        <v>{"num":24,"diff":30,"tp1":"cu","vl1":"EN","cn1":30,"tp2":"cu","vl2":"GO","cn2":5000,"key":795}</v>
      </c>
      <c r="Y721">
        <f t="shared" ca="1" si="259"/>
        <v>94</v>
      </c>
      <c r="Z721">
        <f t="shared" ca="1" si="260"/>
        <v>27136</v>
      </c>
      <c r="AA721">
        <f t="shared" ca="1" si="261"/>
        <v>2</v>
      </c>
      <c r="AB72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</v>
      </c>
      <c r="AC721">
        <f t="shared" ca="1" si="263"/>
        <v>1</v>
      </c>
    </row>
  </sheetData>
  <phoneticPr fontId="1" type="noConversion"/>
  <dataValidations count="2">
    <dataValidation type="list" allowBlank="1" showInputMessage="1" showErrorMessage="1" sqref="M2:M721 H2:H721" xr:uid="{D6576814-9195-4928-917E-AE262CC6AD97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  <dataValidation type="list" allowBlank="1" showInputMessage="1" showErrorMessage="1" sqref="G2:G721 L2:L721" xr:uid="{B7C37DF9-8C5D-45BC-8058-F55B977B41C4}">
      <formula1>OFFSET(INDIRECT("$A$1"),1,MATCH(G$1&amp;"_Verify",INDIRECT("$1:$1"),0)-1,COUNTA(OFFSET(INDIRECT("$A:$A"),0,MATCH(G$1&amp;"_Verify",INDIRECT("$1:$1"),0)-1))-1,1)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P1511"/>
  <sheetViews>
    <sheetView tabSelected="1" workbookViewId="0">
      <pane xSplit="1" ySplit="1" topLeftCell="F1486" activePane="bottomRight" state="frozen"/>
      <selection pane="topRight" activeCell="C1" sqref="C1"/>
      <selection pane="bottomLeft" activeCell="A2" sqref="A2"/>
      <selection pane="bottomRight" activeCell="A1500" sqref="A1500"/>
    </sheetView>
  </sheetViews>
  <sheetFormatPr defaultRowHeight="16.5" outlineLevelCol="1"/>
  <cols>
    <col min="2" max="5" width="9" hidden="1" customWidth="1" outlineLevel="1"/>
    <col min="6" max="6" width="12.125" customWidth="1" collapsed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hidden="1" customWidth="1" outlineLevel="1"/>
    <col min="25" max="25" width="9" style="2" hidden="1" customWidth="1" outlineLevel="1"/>
    <col min="26" max="30" width="9" hidden="1" customWidth="1" outlineLevel="1"/>
    <col min="31" max="31" width="9" style="1" hidden="1" customWidth="1" outlineLevel="1"/>
    <col min="32" max="32" width="9" style="2" hidden="1" customWidth="1" outlineLevel="1"/>
    <col min="33" max="37" width="9" hidden="1" customWidth="1" outlineLevel="1"/>
    <col min="38" max="38" width="9" style="1" hidden="1" customWidth="1" outlineLevel="1"/>
    <col min="39" max="39" width="9" style="2" hidden="1" customWidth="1" outlineLevel="1"/>
    <col min="40" max="44" width="9" hidden="1" customWidth="1" outlineLevel="1"/>
    <col min="45" max="45" width="9" style="1" hidden="1" customWidth="1" outlineLevel="1"/>
    <col min="46" max="46" width="9" style="2" hidden="1" customWidth="1" outlineLevel="1"/>
    <col min="47" max="51" width="9" hidden="1" customWidth="1" outlineLevel="1"/>
    <col min="52" max="52" width="9" style="1" hidden="1" customWidth="1" outlineLevel="1"/>
    <col min="53" max="53" width="9" style="2" hidden="1" customWidth="1" outlineLevel="1"/>
    <col min="54" max="58" width="9" hidden="1" customWidth="1" outlineLevel="1"/>
    <col min="59" max="59" width="9" style="1" hidden="1" customWidth="1" outlineLevel="1"/>
    <col min="60" max="60" width="9" style="2" hidden="1" customWidth="1" outlineLevel="1"/>
    <col min="61" max="65" width="9" hidden="1" customWidth="1" outlineLevel="1"/>
    <col min="66" max="66" width="9" style="1" hidden="1" customWidth="1" outlineLevel="1"/>
    <col min="67" max="67" width="9" style="2" hidden="1" customWidth="1" outlineLevel="1"/>
    <col min="68" max="72" width="9" hidden="1" customWidth="1" outlineLevel="1"/>
    <col min="73" max="73" width="9" style="1" hidden="1" customWidth="1" outlineLevel="1"/>
    <col min="74" max="74" width="9" style="2" hidden="1" customWidth="1" outlineLevel="1"/>
    <col min="75" max="79" width="9" hidden="1" customWidth="1" outlineLevel="1"/>
    <col min="80" max="80" width="9" style="1" hidden="1" customWidth="1" outlineLevel="1"/>
    <col min="81" max="81" width="9" style="2" hidden="1" customWidth="1" outlineLevel="1"/>
    <col min="82" max="86" width="9" hidden="1" customWidth="1" outlineLevel="1"/>
    <col min="87" max="87" width="9" style="1" hidden="1" customWidth="1" outlineLevel="1"/>
    <col min="88" max="88" width="9" style="2" hidden="1" customWidth="1" outlineLevel="1"/>
    <col min="89" max="93" width="9" hidden="1" customWidth="1" outlineLevel="1"/>
    <col min="94" max="94" width="9" collapsed="1"/>
  </cols>
  <sheetData>
    <row r="1" spans="1:93" ht="27" customHeight="1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837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846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855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864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873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882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891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918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945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972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999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1026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1053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1080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1107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1134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1161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1188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1215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1242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1269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1296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1323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1350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1377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1404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1431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1458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1485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1512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1539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1566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1593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1620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1647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1674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1701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1728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1755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1782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1809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1836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1863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1890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1917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1944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1971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1998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2025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2052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3091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3118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3145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3172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3199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3226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3253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3307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3361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3415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3469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3523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3577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3631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3685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3739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3793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3847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3901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3955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4009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4063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4117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4171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4225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4279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4333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4387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4441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4495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4549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4603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4657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4711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4765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4819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4873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4927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4981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5035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5089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5143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5197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5251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5305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5359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5413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5467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5521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5575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6677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6731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6785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6839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6893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6947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7001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7091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7181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7271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7361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7451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7541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7631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7721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7811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7901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7991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8081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8171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8261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8351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8441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8531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8621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8711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8801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8891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8981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9071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9161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9251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9341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9431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9521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9611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9701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9791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9881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9971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10061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10151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10241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10331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10421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10511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10601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10691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10781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10871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12768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12858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12948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13038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13128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13218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13308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13443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13578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13713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13848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13983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14118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14253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14388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14523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14658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14793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14928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15063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15198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15333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15468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15603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15738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15873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16008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16143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16278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16413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16548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16683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16818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16953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17088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17223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17358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17493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17628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17763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17898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18033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18168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18303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18438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18573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18708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18843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18978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19113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20856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20991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21126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21261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21396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21531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21666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21855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22044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22233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22422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22611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22800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22989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23178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23367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23556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23745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23934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24123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24312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24501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24690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24879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25068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25257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25446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25635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25824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26013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26202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26391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26580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26769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26958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27147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27336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27525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27714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27903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28092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28281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28470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28659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28848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29037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29226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29415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29604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29793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32543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32732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32921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33110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33299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33488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33677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33929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34181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34433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34685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34937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35189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35441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35693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35945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36197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36449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36701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36953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37205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37457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37709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37961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38213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38465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38717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38969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39221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39473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39725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39977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40229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40481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40733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40985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41237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41489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41741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41993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42245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42497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42749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43001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43253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43505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43757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44009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44261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44513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46894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47146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47398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47650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47902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48154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48406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48730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49054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49378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49702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50026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50350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50674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50998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51322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51646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51970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52294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52618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52942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53266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53590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53914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54238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54562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54886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55210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55534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55858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56182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56506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56830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57154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57478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57802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58126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58450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58774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59098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59422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59746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60070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60394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60718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61042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61366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61690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62014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62338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65938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66262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66586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66910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67234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67558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67882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68287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68692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69097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69502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69907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70312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70717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71122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71527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71932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72337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72742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73147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73552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73957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74362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74767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75172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75577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75982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76387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76792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77197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77602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78007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78412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78817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79222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79627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80032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80437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80842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81247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81652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82057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82462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82867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83272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83677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84082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84487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84892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85297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88316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88721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89126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89531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89936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90341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90746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91241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91736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92231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92726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93221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93716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94211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94706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95201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95696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96191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96686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97181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97676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98171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98666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99161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99656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100151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100646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101141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101636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102131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102626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103121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103616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104111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104606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105101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105596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106091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106586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107081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107576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108071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108566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109061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109556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110051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110546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111041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111536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112031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116481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116976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117471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117966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118461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118956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119451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120045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120639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121233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121827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122421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123015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123609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124203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124797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125391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125985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126579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127173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127767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128361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128955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129549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130143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130737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131331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131925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132519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133113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133707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134301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134895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135489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136083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136677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137271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137865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138459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139053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139647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140241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140835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141429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142023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142617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143211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143805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144399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144993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148649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149243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149837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150431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151025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151619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152213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152915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153617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154319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155021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155723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156425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157127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157829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158531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159233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159935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160637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161339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162041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162743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163445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164147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164849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165551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166253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166955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167657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168359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169061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169763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170465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171167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171869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172571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173273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173975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174677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175379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176081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176783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177485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178187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178889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179591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180293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180995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181697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182399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187698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188400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189102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189804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190506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191208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191910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192729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193548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194367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195186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196005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196824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197643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198462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199281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200100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200919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201738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202557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203376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204195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205014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205833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206652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207471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208290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209109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209928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210747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211566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212385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213204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214023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214842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215661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216480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217299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218118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218937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219756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220575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221394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222213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223032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223851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224670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225489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226308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227127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231420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232239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233058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233877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234696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235515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236334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237279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238224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239169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240114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241059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242004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242949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243894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244839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245784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246729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247674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248619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249564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250509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251454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252399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253344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254289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255234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256179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257124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258069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259014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259959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260904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261849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262794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263739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264684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265629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266574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267519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268464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269409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270354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271299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272244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273189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274134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275079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9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18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27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36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45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54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63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72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81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90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99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108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117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126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135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144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153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162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171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180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189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198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207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216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225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234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243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252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261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270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279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288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297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306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315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324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333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342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351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360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369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378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387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837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846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855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864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873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882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891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918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945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972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999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1026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1053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1080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1107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1134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1161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1188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1215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1242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1269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1296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1323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1350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1377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1404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1431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1458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1485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1512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1539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1566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1593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1620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1647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1674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1701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1728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1755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1782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1809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1836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1863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1890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1917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1944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1971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1998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2025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2052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3091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3118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3145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3172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3199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3226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3253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3307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3361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3415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3469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3523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3577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3631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3685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3739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3793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3847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3901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3955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4009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4063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4117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4171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4225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4279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4333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4387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4441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4495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4549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4603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4657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4711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4765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4819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4873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4927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4981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5035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5089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5143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5197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5251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5305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5359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5413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5467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5521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5575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6677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6731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6785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6839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6893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6947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7001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7091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7181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7271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7361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7451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7541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7631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7721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7811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7901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7991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8081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8171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8261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8351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8441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8531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8621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8711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8801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8891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8981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9071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9161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9251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9341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9431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9521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9611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9701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9791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9881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9971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10061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10151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10241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10331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10421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10511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10601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10691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10781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10871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12768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12858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12948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13038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13128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13218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13308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13443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13578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13713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13848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13983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14118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14253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14388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14523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14658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14793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14928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15063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15198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15333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15468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15603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15738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15873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16008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16143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16278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16413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16548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16683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16818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16953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17088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17223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17358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17493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17628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17763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17898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18033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18168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18303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18438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18573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18708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18843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18978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19113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20856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20991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21126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21261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21396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21531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21666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21855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22044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22233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22422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22611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22800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22989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23178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23367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23556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23745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23934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24123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24312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24501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24690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24879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25068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25257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25446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25635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25824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26013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26202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26391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26580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26769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26958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27147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27336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27525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27714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27903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28092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28281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28470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28659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28848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29037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29226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29415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29604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29793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32543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32732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32921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33110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33299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33488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33677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33929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34181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34433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34685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34937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35189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35441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35693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35945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36197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36449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36701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36953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37205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37457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37709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37961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38213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38465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38717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38969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39221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39473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39725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39977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40229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40481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40733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40985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41237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41489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41741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41993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42245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42497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42749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43001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43253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43505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43757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44009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44261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44513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46894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47146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47398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47650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47902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48154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48406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48730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49054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49378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49702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50026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50350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50674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50998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51322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51646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51970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52294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52618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52942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53266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53590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53914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54238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54562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54886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55210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55534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55858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56182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56506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56830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57154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57478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57802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58126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58450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58774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59098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59422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59746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60070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60394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60718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61042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61366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61690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62014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62338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65938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66262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66586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66910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67234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67558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67882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68287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68692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69097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69502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69907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70312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70717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71122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71527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71932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72337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72742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73147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73552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73957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74362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74767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75172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75577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75982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76387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76792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77197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77602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78007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78412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78817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79222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79627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80032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80437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80842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81247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81652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82057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82462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82867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83272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83677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84082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84487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84892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85297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88316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88721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89126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89531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89936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90341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90746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91241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91736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92231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92726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93221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93716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94211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94706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95201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95696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96191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96686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97181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97676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98171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98666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99161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99656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100151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100646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101141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101636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102131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102626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103121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103616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104111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104606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105101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105596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106091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106586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107081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107576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108071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108566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109061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109556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110051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110546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111041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111536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112031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116481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116976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117471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117966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118461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118956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119451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120045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120639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121233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121827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122421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123015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123609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124203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124797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125391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125985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126579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127173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127767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128361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128955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129549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130143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130737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131331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131925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132519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133113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133707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134301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134895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135489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136083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136677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137271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137865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138459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139053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139647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140241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140835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141429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142023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142617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143211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143805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144399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144993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148649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149243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149837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150431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151025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151619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152213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152915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153617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154319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155021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155723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156425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157127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157829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158531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159233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159935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160637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161339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162041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162743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163445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164147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164849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165551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166253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166955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167657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168359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169061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169763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170465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171167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171869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172571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173273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173975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174677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175379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176081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176783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177485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178187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178889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179591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180293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180995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181697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182399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187698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188400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189102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189804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190506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191208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191910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192729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193548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194367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195186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196005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196824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197643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198462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199281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200100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200919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201738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202557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203376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204195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205014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205833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206652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207471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208290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209109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209928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210747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211566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212385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213204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214023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214842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215661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216480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217299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218118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218937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219756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220575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221394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222213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223032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223851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224670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225489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226308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227127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231420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232239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233058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233877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234696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235515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236334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237279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238224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239169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240114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241059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242004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242949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243894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244839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245784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246729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247674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248619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249564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250509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251454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252399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253344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254289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255234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256179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257124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258069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259014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259959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260904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261849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262794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263739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264684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265629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266574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267519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268464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269409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270354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271299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272244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273189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274134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275079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276024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25</v>
      </c>
      <c r="G1398">
        <v>0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g502,1,empty,1,g502,1,empty,2,g503,1,empty,2,g503,1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1</v>
      </c>
      <c r="AE1398" s="1" t="s">
        <v>74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1</v>
      </c>
      <c r="AL1398" s="1" t="s">
        <v>348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g502</v>
      </c>
      <c r="AO1398">
        <v>1</v>
      </c>
      <c r="AS1398" s="1" t="s">
        <v>74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>empty</v>
      </c>
      <c r="AV1398">
        <v>2</v>
      </c>
      <c r="AZ1398" s="1" t="s">
        <v>350</v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>g503</v>
      </c>
      <c r="BC1398">
        <v>1</v>
      </c>
      <c r="BG1398" s="1" t="s">
        <v>74</v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>empty</v>
      </c>
      <c r="BJ1398">
        <v>2</v>
      </c>
      <c r="BN1398" s="1" t="s">
        <v>350</v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>g503</v>
      </c>
      <c r="BQ1398">
        <v>1</v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>
      <c r="A1399">
        <v>50002</v>
      </c>
      <c r="B1399">
        <f t="shared" si="44"/>
        <v>1.1000000000000001</v>
      </c>
      <c r="C1399">
        <f t="shared" si="45"/>
        <v>1.1000000000000001</v>
      </c>
      <c r="F1399">
        <v>100</v>
      </c>
      <c r="G1399">
        <v>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g502,4,g503,3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4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3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>
      <c r="A1400">
        <v>50003</v>
      </c>
      <c r="B1400">
        <f t="shared" si="44"/>
        <v>1.1000000000000001</v>
      </c>
      <c r="C1400">
        <f t="shared" si="45"/>
        <v>1.1000000000000001</v>
      </c>
      <c r="F1400">
        <v>504</v>
      </c>
      <c r="G1400">
        <v>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>
      <c r="A1401">
        <v>50004</v>
      </c>
      <c r="B1401">
        <f t="shared" si="44"/>
        <v>1.1000000000000001</v>
      </c>
      <c r="C1401">
        <f t="shared" si="45"/>
        <v>1.1000000000000001</v>
      </c>
      <c r="F1401">
        <v>988</v>
      </c>
      <c r="G1401">
        <v>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>
      <c r="A1402">
        <v>50005</v>
      </c>
      <c r="B1402">
        <f t="shared" si="44"/>
        <v>1.1000000000000001</v>
      </c>
      <c r="C1402">
        <f t="shared" si="45"/>
        <v>1.1000000000000001</v>
      </c>
      <c r="F1402">
        <v>2272</v>
      </c>
      <c r="G1402">
        <v>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>
      <c r="A1403">
        <v>50006</v>
      </c>
      <c r="B1403">
        <f t="shared" si="44"/>
        <v>1.1000000000000001</v>
      </c>
      <c r="C1403">
        <f t="shared" si="45"/>
        <v>1.1000000000000001</v>
      </c>
      <c r="F1403">
        <v>3652</v>
      </c>
      <c r="G1403">
        <v>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>
      <c r="A1404">
        <v>50007</v>
      </c>
      <c r="B1404">
        <f t="shared" si="44"/>
        <v>1.1000000000000001</v>
      </c>
      <c r="C1404">
        <f t="shared" si="45"/>
        <v>1.1000000000000001</v>
      </c>
      <c r="F1404">
        <v>6064</v>
      </c>
      <c r="G1404">
        <v>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>
      <c r="A1405">
        <v>50008</v>
      </c>
      <c r="B1405">
        <f t="shared" si="44"/>
        <v>1.1000000000000001</v>
      </c>
      <c r="C1405">
        <f t="shared" si="45"/>
        <v>1.1000000000000001</v>
      </c>
      <c r="F1405">
        <v>8824</v>
      </c>
      <c r="G1405">
        <v>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>
      <c r="A1406">
        <v>50009</v>
      </c>
      <c r="B1406">
        <f t="shared" si="44"/>
        <v>1.1000000000000001</v>
      </c>
      <c r="C1406">
        <f t="shared" si="45"/>
        <v>1.1000000000000001</v>
      </c>
      <c r="F1406">
        <v>12640</v>
      </c>
      <c r="G1406">
        <v>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>
      <c r="A1407">
        <v>50010</v>
      </c>
      <c r="B1407">
        <f t="shared" si="44"/>
        <v>1.2</v>
      </c>
      <c r="C1407">
        <f t="shared" si="45"/>
        <v>1.1000000000000001</v>
      </c>
      <c r="F1407">
        <v>17240</v>
      </c>
      <c r="G1407">
        <v>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>
      <c r="A1408">
        <v>50011</v>
      </c>
      <c r="B1408">
        <f t="shared" si="44"/>
        <v>1.1000000000000001</v>
      </c>
      <c r="C1408">
        <f t="shared" si="45"/>
        <v>1.1000000000000001</v>
      </c>
      <c r="F1408">
        <v>22760</v>
      </c>
      <c r="G1408">
        <v>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>
      <c r="A1409">
        <v>50012</v>
      </c>
      <c r="B1409">
        <f t="shared" si="44"/>
        <v>1.1000000000000001</v>
      </c>
      <c r="C1409">
        <f t="shared" si="45"/>
        <v>1.1000000000000001</v>
      </c>
      <c r="F1409">
        <v>29660</v>
      </c>
      <c r="G1409">
        <v>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>
      <c r="A1410">
        <v>50013</v>
      </c>
      <c r="B1410">
        <f t="shared" si="44"/>
        <v>1.1000000000000001</v>
      </c>
      <c r="C1410">
        <f t="shared" si="45"/>
        <v>1.1000000000000001</v>
      </c>
      <c r="F1410">
        <v>37184</v>
      </c>
      <c r="G1410">
        <v>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>
      <c r="A1411">
        <v>50014</v>
      </c>
      <c r="B1411">
        <f t="shared" si="44"/>
        <v>1.1000000000000001</v>
      </c>
      <c r="C1411">
        <f t="shared" si="45"/>
        <v>1.1000000000000001</v>
      </c>
      <c r="F1411">
        <v>46844</v>
      </c>
      <c r="G1411">
        <v>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6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>
      <c r="A1412">
        <v>50015</v>
      </c>
      <c r="B1412">
        <f t="shared" si="44"/>
        <v>1.1000000000000001</v>
      </c>
      <c r="C1412">
        <f t="shared" si="45"/>
        <v>1.1000000000000001</v>
      </c>
      <c r="F1412">
        <v>56672</v>
      </c>
      <c r="G1412">
        <v>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6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>
      <c r="A1413">
        <v>50016</v>
      </c>
      <c r="B1413">
        <f t="shared" si="44"/>
        <v>1.1000000000000001</v>
      </c>
      <c r="C1413">
        <f t="shared" si="45"/>
        <v>1.1000000000000001</v>
      </c>
      <c r="F1413">
        <v>69552</v>
      </c>
      <c r="G1413">
        <v>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6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>
      <c r="A1414">
        <v>50017</v>
      </c>
      <c r="B1414">
        <f t="shared" ref="B1414:B1427" si="47">IF(MOD(A1414,10)=0,1.2,1.1)</f>
        <v>1.1000000000000001</v>
      </c>
      <c r="C1414">
        <f t="shared" ref="C1414:C1427" si="48">IF(MOD(B1414,10)=0,1.2,1.1)</f>
        <v>1.1000000000000001</v>
      </c>
      <c r="F1414">
        <v>82496</v>
      </c>
      <c r="G1414">
        <v>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49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>
      <c r="A1415">
        <v>50018</v>
      </c>
      <c r="B1415">
        <f t="shared" si="47"/>
        <v>1.1000000000000001</v>
      </c>
      <c r="C1415">
        <f t="shared" si="48"/>
        <v>1.1000000000000001</v>
      </c>
      <c r="F1415">
        <v>98544</v>
      </c>
      <c r="G1415">
        <v>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49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>
      <c r="A1416">
        <v>50019</v>
      </c>
      <c r="B1416">
        <f t="shared" si="47"/>
        <v>1.1000000000000001</v>
      </c>
      <c r="C1416">
        <f t="shared" si="48"/>
        <v>1.1000000000000001</v>
      </c>
      <c r="F1416">
        <v>115104</v>
      </c>
      <c r="G1416">
        <v>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49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>
      <c r="A1417">
        <v>50020</v>
      </c>
      <c r="B1417">
        <f t="shared" si="47"/>
        <v>1.2</v>
      </c>
      <c r="C1417">
        <f t="shared" si="48"/>
        <v>1.1000000000000001</v>
      </c>
      <c r="F1417">
        <v>134580</v>
      </c>
      <c r="G1417">
        <v>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49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>
      <c r="A1418">
        <v>50021</v>
      </c>
      <c r="B1418">
        <f t="shared" si="47"/>
        <v>1.1000000000000001</v>
      </c>
      <c r="C1418">
        <f t="shared" si="48"/>
        <v>1.1000000000000001</v>
      </c>
      <c r="F1418">
        <v>155280</v>
      </c>
      <c r="G1418">
        <v>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49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>
      <c r="A1419">
        <v>50022</v>
      </c>
      <c r="B1419">
        <f t="shared" si="47"/>
        <v>1.1000000000000001</v>
      </c>
      <c r="C1419">
        <f t="shared" si="48"/>
        <v>1.1000000000000001</v>
      </c>
      <c r="F1419">
        <v>178420</v>
      </c>
      <c r="G1419">
        <v>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49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>
      <c r="A1420">
        <v>50023</v>
      </c>
      <c r="B1420">
        <f t="shared" si="47"/>
        <v>1.1000000000000001</v>
      </c>
      <c r="C1420">
        <f t="shared" si="48"/>
        <v>1.1000000000000001</v>
      </c>
      <c r="F1420">
        <v>203720</v>
      </c>
      <c r="G1420">
        <v>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49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>
      <c r="A1421">
        <v>50024</v>
      </c>
      <c r="B1421">
        <f t="shared" si="47"/>
        <v>1.1000000000000001</v>
      </c>
      <c r="C1421">
        <f t="shared" si="48"/>
        <v>1.1000000000000001</v>
      </c>
      <c r="F1421">
        <v>230824</v>
      </c>
      <c r="G1421">
        <v>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49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>
      <c r="A1422">
        <v>50025</v>
      </c>
      <c r="B1422">
        <f t="shared" si="47"/>
        <v>1.1000000000000001</v>
      </c>
      <c r="C1422">
        <f t="shared" si="48"/>
        <v>1.1000000000000001</v>
      </c>
      <c r="F1422">
        <v>261184</v>
      </c>
      <c r="G1422">
        <v>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49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>
      <c r="A1423">
        <v>50026</v>
      </c>
      <c r="B1423">
        <f t="shared" si="47"/>
        <v>1.1000000000000001</v>
      </c>
      <c r="C1423">
        <f t="shared" si="48"/>
        <v>1.1000000000000001</v>
      </c>
      <c r="F1423">
        <v>292552</v>
      </c>
      <c r="G1423">
        <v>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49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>
      <c r="A1424">
        <v>50027</v>
      </c>
      <c r="B1424">
        <f t="shared" si="47"/>
        <v>1.1000000000000001</v>
      </c>
      <c r="C1424">
        <f t="shared" si="48"/>
        <v>1.1000000000000001</v>
      </c>
      <c r="F1424">
        <v>328432</v>
      </c>
      <c r="G1424">
        <v>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49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>
      <c r="A1425">
        <v>50028</v>
      </c>
      <c r="B1425">
        <f t="shared" si="47"/>
        <v>1.1000000000000001</v>
      </c>
      <c r="C1425">
        <f t="shared" si="48"/>
        <v>1.1000000000000001</v>
      </c>
      <c r="F1425">
        <v>364572</v>
      </c>
      <c r="G1425">
        <v>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49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>
      <c r="A1426">
        <v>50029</v>
      </c>
      <c r="B1426">
        <f t="shared" si="47"/>
        <v>1.1000000000000001</v>
      </c>
      <c r="C1426">
        <f t="shared" si="48"/>
        <v>1.1000000000000001</v>
      </c>
      <c r="F1426">
        <v>406224</v>
      </c>
      <c r="G1426">
        <v>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49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>
      <c r="A1427">
        <v>50030</v>
      </c>
      <c r="B1427">
        <f t="shared" si="47"/>
        <v>1.2</v>
      </c>
      <c r="C1427">
        <f t="shared" si="48"/>
        <v>1.1000000000000001</v>
      </c>
      <c r="F1427">
        <v>448140</v>
      </c>
      <c r="G1427">
        <v>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49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>
      <c r="A1428">
        <v>60001</v>
      </c>
      <c r="B1428">
        <f t="shared" ref="B1428:B1443" si="50">IF(MOD(A1428,10)=0,1.2,1.1)</f>
        <v>1.1000000000000001</v>
      </c>
      <c r="C1428">
        <f t="shared" ref="C1428:C1443" si="51">IF(MOD(B1428,10)=0,1.2,1.1)</f>
        <v>1.1000000000000001</v>
      </c>
      <c r="F1428">
        <v>100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6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>
      <c r="A1429">
        <v>60002</v>
      </c>
      <c r="B1429">
        <f t="shared" si="50"/>
        <v>1.1000000000000001</v>
      </c>
      <c r="C1429">
        <f t="shared" si="51"/>
        <v>1.1000000000000001</v>
      </c>
      <c r="F1429">
        <v>300</v>
      </c>
      <c r="G1429">
        <v>1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6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>
      <c r="A1430">
        <v>60003</v>
      </c>
      <c r="B1430">
        <f t="shared" si="50"/>
        <v>1.1000000000000001</v>
      </c>
      <c r="C1430">
        <f t="shared" si="51"/>
        <v>1.1000000000000001</v>
      </c>
      <c r="F1430">
        <v>504</v>
      </c>
      <c r="G1430">
        <v>1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6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>
      <c r="A1431">
        <v>60004</v>
      </c>
      <c r="B1431">
        <f t="shared" si="50"/>
        <v>1.1000000000000001</v>
      </c>
      <c r="C1431">
        <f t="shared" si="51"/>
        <v>1.1000000000000001</v>
      </c>
      <c r="F1431">
        <v>988</v>
      </c>
      <c r="G1431">
        <v>1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6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>
      <c r="A1432">
        <v>60005</v>
      </c>
      <c r="B1432">
        <f t="shared" si="50"/>
        <v>1.1000000000000001</v>
      </c>
      <c r="C1432">
        <f t="shared" si="51"/>
        <v>1.1000000000000001</v>
      </c>
      <c r="F1432">
        <v>2272</v>
      </c>
      <c r="G1432">
        <v>1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6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>
      <c r="A1433">
        <v>60006</v>
      </c>
      <c r="B1433">
        <f t="shared" si="50"/>
        <v>1.1000000000000001</v>
      </c>
      <c r="C1433">
        <f t="shared" si="51"/>
        <v>1.1000000000000001</v>
      </c>
      <c r="F1433">
        <v>3652</v>
      </c>
      <c r="G1433">
        <v>1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6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>
      <c r="A1434">
        <v>60007</v>
      </c>
      <c r="B1434">
        <f t="shared" si="50"/>
        <v>1.1000000000000001</v>
      </c>
      <c r="C1434">
        <f t="shared" si="51"/>
        <v>1.1000000000000001</v>
      </c>
      <c r="F1434">
        <v>6064</v>
      </c>
      <c r="G1434">
        <v>1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6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>
      <c r="A1435">
        <v>60008</v>
      </c>
      <c r="B1435">
        <f t="shared" si="50"/>
        <v>1.1000000000000001</v>
      </c>
      <c r="C1435">
        <f t="shared" si="51"/>
        <v>1.1000000000000001</v>
      </c>
      <c r="F1435">
        <v>8824</v>
      </c>
      <c r="G1435">
        <v>1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6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>
      <c r="A1436">
        <v>60009</v>
      </c>
      <c r="B1436">
        <f t="shared" si="50"/>
        <v>1.1000000000000001</v>
      </c>
      <c r="C1436">
        <f t="shared" si="51"/>
        <v>1.1000000000000001</v>
      </c>
      <c r="F1436">
        <v>12640</v>
      </c>
      <c r="G1436">
        <v>1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6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>
      <c r="A1437">
        <v>60010</v>
      </c>
      <c r="B1437">
        <f t="shared" si="50"/>
        <v>1.2</v>
      </c>
      <c r="C1437">
        <f t="shared" si="51"/>
        <v>1.1000000000000001</v>
      </c>
      <c r="F1437">
        <v>17240</v>
      </c>
      <c r="G1437">
        <v>1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6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>
      <c r="A1438">
        <v>60011</v>
      </c>
      <c r="B1438">
        <f t="shared" si="50"/>
        <v>1.1000000000000001</v>
      </c>
      <c r="C1438">
        <f t="shared" si="51"/>
        <v>1.1000000000000001</v>
      </c>
      <c r="F1438">
        <v>22760</v>
      </c>
      <c r="G1438">
        <v>1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6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>
      <c r="A1439">
        <v>60012</v>
      </c>
      <c r="B1439">
        <f t="shared" si="50"/>
        <v>1.1000000000000001</v>
      </c>
      <c r="C1439">
        <f t="shared" si="51"/>
        <v>1.1000000000000001</v>
      </c>
      <c r="F1439">
        <v>29660</v>
      </c>
      <c r="G1439">
        <v>1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6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>
      <c r="A1440">
        <v>60013</v>
      </c>
      <c r="B1440">
        <f t="shared" si="50"/>
        <v>1.1000000000000001</v>
      </c>
      <c r="C1440">
        <f t="shared" si="51"/>
        <v>1.1000000000000001</v>
      </c>
      <c r="F1440">
        <v>37184</v>
      </c>
      <c r="G1440">
        <v>1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6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>
      <c r="A1441">
        <v>60014</v>
      </c>
      <c r="B1441">
        <f t="shared" si="50"/>
        <v>1.1000000000000001</v>
      </c>
      <c r="C1441">
        <f t="shared" si="51"/>
        <v>1.1000000000000001</v>
      </c>
      <c r="F1441">
        <v>46844</v>
      </c>
      <c r="G1441">
        <v>1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6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>
      <c r="A1442">
        <v>60015</v>
      </c>
      <c r="B1442">
        <f t="shared" si="50"/>
        <v>1.1000000000000001</v>
      </c>
      <c r="C1442">
        <f t="shared" si="51"/>
        <v>1.1000000000000001</v>
      </c>
      <c r="F1442">
        <v>56672</v>
      </c>
      <c r="G1442">
        <v>1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6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>
      <c r="A1443">
        <v>60016</v>
      </c>
      <c r="B1443">
        <f t="shared" si="50"/>
        <v>1.1000000000000001</v>
      </c>
      <c r="C1443">
        <f t="shared" si="51"/>
        <v>1.1000000000000001</v>
      </c>
      <c r="F1443">
        <v>69552</v>
      </c>
      <c r="G1443">
        <v>1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6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>
      <c r="A1444">
        <v>60017</v>
      </c>
      <c r="B1444">
        <f t="shared" ref="B1444:B1457" si="52">IF(MOD(A1444,10)=0,1.2,1.1)</f>
        <v>1.1000000000000001</v>
      </c>
      <c r="C1444">
        <f t="shared" ref="C1444:C1457" si="53">IF(MOD(B1444,10)=0,1.2,1.1)</f>
        <v>1.1000000000000001</v>
      </c>
      <c r="F1444">
        <v>82496</v>
      </c>
      <c r="G1444">
        <v>1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4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>
      <c r="A1445">
        <v>60018</v>
      </c>
      <c r="B1445">
        <f t="shared" si="52"/>
        <v>1.1000000000000001</v>
      </c>
      <c r="C1445">
        <f t="shared" si="53"/>
        <v>1.1000000000000001</v>
      </c>
      <c r="F1445">
        <v>98544</v>
      </c>
      <c r="G1445">
        <v>1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4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>
      <c r="A1446">
        <v>60019</v>
      </c>
      <c r="B1446">
        <f t="shared" si="52"/>
        <v>1.1000000000000001</v>
      </c>
      <c r="C1446">
        <f t="shared" si="53"/>
        <v>1.1000000000000001</v>
      </c>
      <c r="F1446">
        <v>115104</v>
      </c>
      <c r="G1446">
        <v>1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4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>
      <c r="A1447">
        <v>60020</v>
      </c>
      <c r="B1447">
        <f t="shared" si="52"/>
        <v>1.2</v>
      </c>
      <c r="C1447">
        <f t="shared" si="53"/>
        <v>1.1000000000000001</v>
      </c>
      <c r="F1447">
        <v>134580</v>
      </c>
      <c r="G1447">
        <v>1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4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>
      <c r="A1448">
        <v>60021</v>
      </c>
      <c r="B1448">
        <f t="shared" si="52"/>
        <v>1.1000000000000001</v>
      </c>
      <c r="C1448">
        <f t="shared" si="53"/>
        <v>1.1000000000000001</v>
      </c>
      <c r="F1448">
        <v>155280</v>
      </c>
      <c r="G1448">
        <v>1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4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>
      <c r="A1449">
        <v>60022</v>
      </c>
      <c r="B1449">
        <f t="shared" si="52"/>
        <v>1.1000000000000001</v>
      </c>
      <c r="C1449">
        <f t="shared" si="53"/>
        <v>1.1000000000000001</v>
      </c>
      <c r="F1449">
        <v>178420</v>
      </c>
      <c r="G1449">
        <v>1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4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>
      <c r="A1450">
        <v>60023</v>
      </c>
      <c r="B1450">
        <f t="shared" si="52"/>
        <v>1.1000000000000001</v>
      </c>
      <c r="C1450">
        <f t="shared" si="53"/>
        <v>1.1000000000000001</v>
      </c>
      <c r="F1450">
        <v>203720</v>
      </c>
      <c r="G1450">
        <v>1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4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>
      <c r="A1451">
        <v>60024</v>
      </c>
      <c r="B1451">
        <f t="shared" si="52"/>
        <v>1.1000000000000001</v>
      </c>
      <c r="C1451">
        <f t="shared" si="53"/>
        <v>1.1000000000000001</v>
      </c>
      <c r="F1451">
        <v>230824</v>
      </c>
      <c r="G1451">
        <v>1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4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>
      <c r="A1452">
        <v>60025</v>
      </c>
      <c r="B1452">
        <f t="shared" si="52"/>
        <v>1.1000000000000001</v>
      </c>
      <c r="C1452">
        <f t="shared" si="53"/>
        <v>1.1000000000000001</v>
      </c>
      <c r="F1452">
        <v>261184</v>
      </c>
      <c r="G1452">
        <v>1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4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>
      <c r="A1453">
        <v>60026</v>
      </c>
      <c r="B1453">
        <f t="shared" si="52"/>
        <v>1.1000000000000001</v>
      </c>
      <c r="C1453">
        <f t="shared" si="53"/>
        <v>1.1000000000000001</v>
      </c>
      <c r="F1453">
        <v>292552</v>
      </c>
      <c r="G1453">
        <v>1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4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>
      <c r="A1454">
        <v>60027</v>
      </c>
      <c r="B1454">
        <f t="shared" si="52"/>
        <v>1.1000000000000001</v>
      </c>
      <c r="C1454">
        <f t="shared" si="53"/>
        <v>1.1000000000000001</v>
      </c>
      <c r="F1454">
        <v>328432</v>
      </c>
      <c r="G1454">
        <v>1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4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>
      <c r="A1455">
        <v>60028</v>
      </c>
      <c r="B1455">
        <f t="shared" si="52"/>
        <v>1.1000000000000001</v>
      </c>
      <c r="C1455">
        <f t="shared" si="53"/>
        <v>1.1000000000000001</v>
      </c>
      <c r="F1455">
        <v>364572</v>
      </c>
      <c r="G1455">
        <v>1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4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>
      <c r="A1456">
        <v>60029</v>
      </c>
      <c r="B1456">
        <f t="shared" si="52"/>
        <v>1.1000000000000001</v>
      </c>
      <c r="C1456">
        <f t="shared" si="53"/>
        <v>1.1000000000000001</v>
      </c>
      <c r="F1456">
        <v>406224</v>
      </c>
      <c r="G1456">
        <v>1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4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>
      <c r="A1457">
        <v>60030</v>
      </c>
      <c r="B1457">
        <f t="shared" si="52"/>
        <v>1.2</v>
      </c>
      <c r="C1457">
        <f t="shared" si="53"/>
        <v>1.1000000000000001</v>
      </c>
      <c r="F1457">
        <v>448140</v>
      </c>
      <c r="G1457">
        <v>1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4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>
      <c r="A1458">
        <v>70001</v>
      </c>
      <c r="B1458">
        <f t="shared" ref="B1458:B1473" si="55">IF(MOD(A1458,10)=0,1.2,1.1)</f>
        <v>1.1000000000000001</v>
      </c>
      <c r="C1458">
        <f t="shared" ref="C1458:C1473" si="56">IF(MOD(B1458,10)=0,1.2,1.1)</f>
        <v>1.1000000000000001</v>
      </c>
      <c r="F1458">
        <v>60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6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>
      <c r="A1459">
        <v>70002</v>
      </c>
      <c r="B1459">
        <f t="shared" si="55"/>
        <v>1.1000000000000001</v>
      </c>
      <c r="C1459">
        <f t="shared" si="56"/>
        <v>1.1000000000000001</v>
      </c>
      <c r="F1459">
        <v>70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6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>
      <c r="A1460">
        <v>70003</v>
      </c>
      <c r="B1460">
        <f t="shared" si="55"/>
        <v>1.1000000000000001</v>
      </c>
      <c r="C1460">
        <f t="shared" si="56"/>
        <v>1.1000000000000001</v>
      </c>
      <c r="F1460">
        <v>80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6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>
      <c r="A1461">
        <v>70004</v>
      </c>
      <c r="B1461">
        <f t="shared" si="55"/>
        <v>1.1000000000000001</v>
      </c>
      <c r="C1461">
        <f t="shared" si="56"/>
        <v>1.1000000000000001</v>
      </c>
      <c r="F1461">
        <v>85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6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>
      <c r="A1462">
        <v>70005</v>
      </c>
      <c r="B1462">
        <f t="shared" si="55"/>
        <v>1.1000000000000001</v>
      </c>
      <c r="C1462">
        <f t="shared" si="56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6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>
      <c r="A1463">
        <v>70006</v>
      </c>
      <c r="B1463">
        <f t="shared" si="55"/>
        <v>1.1000000000000001</v>
      </c>
      <c r="C1463">
        <f t="shared" si="56"/>
        <v>1.1000000000000001</v>
      </c>
      <c r="F1463">
        <v>95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6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>
      <c r="A1464">
        <v>70007</v>
      </c>
      <c r="B1464">
        <f t="shared" si="55"/>
        <v>1.1000000000000001</v>
      </c>
      <c r="C1464">
        <f t="shared" si="56"/>
        <v>1.1000000000000001</v>
      </c>
      <c r="F1464">
        <v>100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6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>
      <c r="A1465">
        <v>70008</v>
      </c>
      <c r="B1465">
        <f t="shared" si="55"/>
        <v>1.1000000000000001</v>
      </c>
      <c r="C1465">
        <f t="shared" si="56"/>
        <v>1.1000000000000001</v>
      </c>
      <c r="F1465">
        <v>105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6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>
      <c r="A1466">
        <v>70009</v>
      </c>
      <c r="B1466">
        <f t="shared" si="55"/>
        <v>1.1000000000000001</v>
      </c>
      <c r="C1466">
        <f t="shared" si="56"/>
        <v>1.1000000000000001</v>
      </c>
      <c r="F1466">
        <v>110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6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>
      <c r="A1467">
        <v>70010</v>
      </c>
      <c r="B1467">
        <f t="shared" si="55"/>
        <v>1.2</v>
      </c>
      <c r="C1467">
        <f t="shared" si="56"/>
        <v>1.1000000000000001</v>
      </c>
      <c r="F1467">
        <v>115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6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>
      <c r="A1468">
        <v>70011</v>
      </c>
      <c r="B1468">
        <f t="shared" si="55"/>
        <v>1.1000000000000001</v>
      </c>
      <c r="C1468">
        <f t="shared" si="56"/>
        <v>1.1000000000000001</v>
      </c>
      <c r="F1468">
        <v>120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6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>
      <c r="A1469">
        <v>70012</v>
      </c>
      <c r="B1469">
        <f t="shared" si="55"/>
        <v>1.1000000000000001</v>
      </c>
      <c r="C1469">
        <f t="shared" si="56"/>
        <v>1.1000000000000001</v>
      </c>
      <c r="F1469">
        <v>125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6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>
      <c r="A1470">
        <v>70013</v>
      </c>
      <c r="B1470">
        <f t="shared" si="55"/>
        <v>1.1000000000000001</v>
      </c>
      <c r="C1470">
        <f t="shared" si="56"/>
        <v>1.1000000000000001</v>
      </c>
      <c r="F1470">
        <v>130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6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>
      <c r="A1471">
        <v>70014</v>
      </c>
      <c r="B1471">
        <f t="shared" si="55"/>
        <v>1.1000000000000001</v>
      </c>
      <c r="C1471">
        <f t="shared" si="56"/>
        <v>1.1000000000000001</v>
      </c>
      <c r="F1471">
        <v>135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6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>
      <c r="A1472">
        <v>70015</v>
      </c>
      <c r="B1472">
        <f t="shared" si="55"/>
        <v>1.1000000000000001</v>
      </c>
      <c r="C1472">
        <f t="shared" si="56"/>
        <v>1.1000000000000001</v>
      </c>
      <c r="F1472">
        <v>140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6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>
      <c r="A1473">
        <v>70016</v>
      </c>
      <c r="B1473">
        <f t="shared" si="55"/>
        <v>1.1000000000000001</v>
      </c>
      <c r="C1473">
        <f t="shared" si="56"/>
        <v>1.1000000000000001</v>
      </c>
      <c r="F1473">
        <v>145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6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>
      <c r="A1474">
        <v>70017</v>
      </c>
      <c r="B1474">
        <f t="shared" ref="B1474:B1487" si="57">IF(MOD(A1474,10)=0,1.2,1.1)</f>
        <v>1.1000000000000001</v>
      </c>
      <c r="C1474">
        <f t="shared" ref="C1474:C1487" si="58">IF(MOD(B1474,10)=0,1.2,1.1)</f>
        <v>1.1000000000000001</v>
      </c>
      <c r="F1474">
        <v>150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59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>
      <c r="A1475">
        <v>70018</v>
      </c>
      <c r="B1475">
        <f t="shared" si="57"/>
        <v>1.1000000000000001</v>
      </c>
      <c r="C1475">
        <f t="shared" si="58"/>
        <v>1.1000000000000001</v>
      </c>
      <c r="F1475">
        <v>155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59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>
      <c r="A1476">
        <v>70019</v>
      </c>
      <c r="B1476">
        <f t="shared" si="57"/>
        <v>1.1000000000000001</v>
      </c>
      <c r="C1476">
        <f t="shared" si="58"/>
        <v>1.1000000000000001</v>
      </c>
      <c r="F1476">
        <v>160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59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>
      <c r="A1477">
        <v>70020</v>
      </c>
      <c r="B1477">
        <f t="shared" si="57"/>
        <v>1.2</v>
      </c>
      <c r="C1477">
        <f t="shared" si="58"/>
        <v>1.1000000000000001</v>
      </c>
      <c r="F1477">
        <v>165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59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>
      <c r="A1478">
        <v>70021</v>
      </c>
      <c r="B1478">
        <f t="shared" si="57"/>
        <v>1.1000000000000001</v>
      </c>
      <c r="C1478">
        <f t="shared" si="58"/>
        <v>1.1000000000000001</v>
      </c>
      <c r="F1478">
        <v>170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59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>
      <c r="A1479">
        <v>70022</v>
      </c>
      <c r="B1479">
        <f t="shared" si="57"/>
        <v>1.1000000000000001</v>
      </c>
      <c r="C1479">
        <f t="shared" si="58"/>
        <v>1.1000000000000001</v>
      </c>
      <c r="F1479">
        <v>175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59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>
      <c r="A1480">
        <v>70023</v>
      </c>
      <c r="B1480">
        <f t="shared" si="57"/>
        <v>1.1000000000000001</v>
      </c>
      <c r="C1480">
        <f t="shared" si="58"/>
        <v>1.1000000000000001</v>
      </c>
      <c r="F1480">
        <v>180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59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>
      <c r="A1481">
        <v>70024</v>
      </c>
      <c r="B1481">
        <f t="shared" si="57"/>
        <v>1.1000000000000001</v>
      </c>
      <c r="C1481">
        <f t="shared" si="58"/>
        <v>1.1000000000000001</v>
      </c>
      <c r="F1481">
        <v>190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59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>
      <c r="A1482">
        <v>70025</v>
      </c>
      <c r="B1482">
        <f t="shared" si="57"/>
        <v>1.1000000000000001</v>
      </c>
      <c r="C1482">
        <f t="shared" si="58"/>
        <v>1.1000000000000001</v>
      </c>
      <c r="F1482">
        <v>200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59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>
      <c r="A1483">
        <v>70026</v>
      </c>
      <c r="B1483">
        <f t="shared" si="57"/>
        <v>1.1000000000000001</v>
      </c>
      <c r="C1483">
        <f t="shared" si="58"/>
        <v>1.1000000000000001</v>
      </c>
      <c r="F1483">
        <v>210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59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>
      <c r="A1484">
        <v>70027</v>
      </c>
      <c r="B1484">
        <f t="shared" si="57"/>
        <v>1.1000000000000001</v>
      </c>
      <c r="C1484">
        <f t="shared" si="58"/>
        <v>1.1000000000000001</v>
      </c>
      <c r="F1484">
        <v>220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59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>
      <c r="A1485">
        <v>70028</v>
      </c>
      <c r="B1485">
        <f t="shared" si="57"/>
        <v>1.1000000000000001</v>
      </c>
      <c r="C1485">
        <f t="shared" si="58"/>
        <v>1.1000000000000001</v>
      </c>
      <c r="F1485">
        <v>230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59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>
      <c r="A1486">
        <v>70029</v>
      </c>
      <c r="B1486">
        <f t="shared" si="57"/>
        <v>1.1000000000000001</v>
      </c>
      <c r="C1486">
        <f t="shared" si="58"/>
        <v>1.1000000000000001</v>
      </c>
      <c r="F1486">
        <v>240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59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>
      <c r="A1487">
        <v>70030</v>
      </c>
      <c r="B1487">
        <f t="shared" si="57"/>
        <v>1.2</v>
      </c>
      <c r="C1487">
        <f t="shared" si="58"/>
        <v>1.1000000000000001</v>
      </c>
      <c r="F1487">
        <v>250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59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>
      <c r="A1488">
        <v>80001</v>
      </c>
      <c r="B1488">
        <f t="shared" ref="B1488:B1503" si="60">IF(MOD(A1488,10)=0,1.2,1.1)</f>
        <v>1.1000000000000001</v>
      </c>
      <c r="C1488">
        <f t="shared" ref="C1488:C1503" si="61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6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>
      <c r="A1489">
        <v>80002</v>
      </c>
      <c r="B1489">
        <f t="shared" si="60"/>
        <v>1.1000000000000001</v>
      </c>
      <c r="C1489">
        <f t="shared" si="61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6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>
      <c r="A1490">
        <v>80003</v>
      </c>
      <c r="B1490">
        <f t="shared" si="60"/>
        <v>1.1000000000000001</v>
      </c>
      <c r="C1490">
        <f t="shared" si="61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6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>
      <c r="A1491">
        <v>80004</v>
      </c>
      <c r="B1491">
        <f t="shared" si="60"/>
        <v>1.1000000000000001</v>
      </c>
      <c r="C1491">
        <f t="shared" si="61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6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>
      <c r="A1492">
        <v>80005</v>
      </c>
      <c r="B1492">
        <f t="shared" si="60"/>
        <v>1.1000000000000001</v>
      </c>
      <c r="C1492">
        <f t="shared" si="61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6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>
      <c r="A1493">
        <v>80006</v>
      </c>
      <c r="B1493">
        <f t="shared" si="60"/>
        <v>1.1000000000000001</v>
      </c>
      <c r="C1493">
        <f t="shared" si="61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6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>
      <c r="A1494">
        <v>80007</v>
      </c>
      <c r="B1494">
        <f t="shared" si="60"/>
        <v>1.1000000000000001</v>
      </c>
      <c r="C1494">
        <f t="shared" si="61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6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>
      <c r="A1495">
        <v>80008</v>
      </c>
      <c r="B1495">
        <f t="shared" si="60"/>
        <v>1.1000000000000001</v>
      </c>
      <c r="C1495">
        <f t="shared" si="61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6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>
      <c r="A1496">
        <v>80009</v>
      </c>
      <c r="B1496">
        <f t="shared" si="60"/>
        <v>1.1000000000000001</v>
      </c>
      <c r="C1496">
        <f t="shared" si="61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6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>
      <c r="A1497">
        <v>80010</v>
      </c>
      <c r="B1497">
        <f t="shared" si="60"/>
        <v>1.2</v>
      </c>
      <c r="C1497">
        <f t="shared" si="61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6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>
      <c r="A1498">
        <v>80011</v>
      </c>
      <c r="B1498">
        <f t="shared" si="60"/>
        <v>1.1000000000000001</v>
      </c>
      <c r="C1498">
        <f t="shared" si="61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6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>
      <c r="A1499">
        <v>80012</v>
      </c>
      <c r="B1499">
        <f t="shared" si="60"/>
        <v>1.1000000000000001</v>
      </c>
      <c r="C1499">
        <f t="shared" si="61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6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>
      <c r="A1500">
        <v>80013</v>
      </c>
      <c r="B1500">
        <f t="shared" si="60"/>
        <v>1.1000000000000001</v>
      </c>
      <c r="C1500">
        <f t="shared" si="61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6"/>
        <v>816,1,0.1,1,-1.5,3,816,1,0.1,1,1.5,3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1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>
      <c r="A1501">
        <v>80014</v>
      </c>
      <c r="B1501">
        <f t="shared" si="60"/>
        <v>1.1000000000000001</v>
      </c>
      <c r="C1501">
        <f t="shared" si="61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6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>
      <c r="A1502">
        <v>80015</v>
      </c>
      <c r="B1502">
        <f t="shared" si="60"/>
        <v>1.1000000000000001</v>
      </c>
      <c r="C1502">
        <f t="shared" si="61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6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>
      <c r="A1503">
        <v>80016</v>
      </c>
      <c r="B1503">
        <f t="shared" si="60"/>
        <v>1.1000000000000001</v>
      </c>
      <c r="C1503">
        <f t="shared" si="61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6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>
      <c r="A1504">
        <v>80017</v>
      </c>
      <c r="B1504">
        <f t="shared" ref="B1504:B1511" si="62">IF(MOD(A1504,10)=0,1.2,1.1)</f>
        <v>1.1000000000000001</v>
      </c>
      <c r="C1504">
        <f t="shared" ref="C1504:C1511" si="63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4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>
      <c r="A1505">
        <v>80018</v>
      </c>
      <c r="B1505">
        <f t="shared" si="62"/>
        <v>1.1000000000000001</v>
      </c>
      <c r="C1505">
        <f t="shared" si="63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4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>
      <c r="A1506">
        <v>80019</v>
      </c>
      <c r="B1506">
        <f t="shared" si="62"/>
        <v>1.1000000000000001</v>
      </c>
      <c r="C1506">
        <f t="shared" si="63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4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>
      <c r="A1507">
        <v>80020</v>
      </c>
      <c r="B1507">
        <f t="shared" si="62"/>
        <v>1.2</v>
      </c>
      <c r="C1507">
        <f t="shared" si="63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4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>
      <c r="A1508">
        <v>80021</v>
      </c>
      <c r="B1508">
        <f t="shared" si="62"/>
        <v>1.1000000000000001</v>
      </c>
      <c r="C1508">
        <f t="shared" si="63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4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>
      <c r="A1509">
        <v>80022</v>
      </c>
      <c r="B1509">
        <f t="shared" si="62"/>
        <v>1.1000000000000001</v>
      </c>
      <c r="C1509">
        <f t="shared" si="63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4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>
      <c r="A1510">
        <v>80023</v>
      </c>
      <c r="B1510">
        <f t="shared" si="62"/>
        <v>1.1000000000000001</v>
      </c>
      <c r="C1510">
        <f t="shared" si="63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4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>
      <c r="A1511">
        <v>80024</v>
      </c>
      <c r="B1511">
        <f t="shared" si="62"/>
        <v>1.1000000000000001</v>
      </c>
      <c r="C1511">
        <f t="shared" si="63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4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2" sqref="A2"/>
    </sheetView>
  </sheetViews>
  <sheetFormatPr defaultRowHeight="16.5"/>
  <sheetData>
    <row r="1" spans="1:15" ht="27" customHeight="1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37" workbookViewId="0">
      <selection activeCell="C54" sqref="A54:XFD54"/>
    </sheetView>
  </sheetViews>
  <sheetFormatPr defaultRowHeight="16.5"/>
  <cols>
    <col min="1" max="1" width="19" customWidth="1"/>
    <col min="10" max="10" width="26.75" customWidth="1"/>
  </cols>
  <sheetData>
    <row r="1" spans="1:12" ht="27" customHeight="1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>
      <c r="A35" t="s">
        <v>114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>
      <c r="A46" t="s">
        <v>142</v>
      </c>
      <c r="B46">
        <v>808</v>
      </c>
      <c r="C46">
        <f>36*1.5</f>
        <v>54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>
      <c r="A49" t="s">
        <v>145</v>
      </c>
      <c r="B49">
        <v>811</v>
      </c>
      <c r="C49">
        <f>38.25*0.6</f>
        <v>22.95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6.5" outlineLevelCol="1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dimension ref="A1:V91"/>
  <sheetViews>
    <sheetView workbookViewId="0">
      <pane ySplit="1" topLeftCell="A2" activePane="bottomLeft" state="frozen"/>
      <selection pane="bottomLeft" activeCell="A3" sqref="A3"/>
    </sheetView>
  </sheetViews>
  <sheetFormatPr defaultRowHeight="16.5" outlineLevelCol="1"/>
  <cols>
    <col min="1" max="1" width="15.125" bestFit="1" customWidth="1"/>
    <col min="21" max="21" width="9" hidden="1" customWidth="1" outlineLevel="1"/>
    <col min="22" max="22" width="9" collapsed="1"/>
  </cols>
  <sheetData>
    <row r="1" spans="1:21" ht="27" customHeight="1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50</v>
      </c>
      <c r="M2" t="s">
        <v>102</v>
      </c>
      <c r="N2" t="s">
        <v>191</v>
      </c>
      <c r="O2">
        <v>30</v>
      </c>
      <c r="S2">
        <v>0</v>
      </c>
      <c r="T2">
        <v>0</v>
      </c>
      <c r="U2">
        <v>0</v>
      </c>
    </row>
    <row r="3" spans="1:21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60</v>
      </c>
      <c r="M3" t="s">
        <v>102</v>
      </c>
      <c r="N3" t="s">
        <v>191</v>
      </c>
      <c r="O3">
        <v>32</v>
      </c>
      <c r="S3">
        <v>0</v>
      </c>
      <c r="T3">
        <v>0</v>
      </c>
      <c r="U3">
        <v>0</v>
      </c>
    </row>
    <row r="4" spans="1:21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70</v>
      </c>
      <c r="M4" t="s">
        <v>102</v>
      </c>
      <c r="N4" t="s">
        <v>191</v>
      </c>
      <c r="O4">
        <v>34</v>
      </c>
      <c r="S4">
        <v>0</v>
      </c>
      <c r="T4">
        <v>0</v>
      </c>
      <c r="U4">
        <v>0</v>
      </c>
    </row>
    <row r="5" spans="1:21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80</v>
      </c>
      <c r="M5" t="s">
        <v>102</v>
      </c>
      <c r="N5" t="s">
        <v>191</v>
      </c>
      <c r="O5">
        <v>34</v>
      </c>
      <c r="S5">
        <v>3</v>
      </c>
      <c r="T5">
        <v>0</v>
      </c>
      <c r="U5">
        <v>0</v>
      </c>
    </row>
    <row r="6" spans="1:21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90</v>
      </c>
      <c r="M6" t="s">
        <v>102</v>
      </c>
      <c r="N6" t="s">
        <v>191</v>
      </c>
      <c r="O6">
        <v>36</v>
      </c>
      <c r="S6">
        <v>4</v>
      </c>
      <c r="T6">
        <v>0</v>
      </c>
      <c r="U6">
        <v>0</v>
      </c>
    </row>
    <row r="7" spans="1:21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100</v>
      </c>
      <c r="M7" t="s">
        <v>102</v>
      </c>
      <c r="N7" t="s">
        <v>191</v>
      </c>
      <c r="O7">
        <v>38</v>
      </c>
      <c r="S7">
        <v>0</v>
      </c>
      <c r="T7">
        <v>1</v>
      </c>
      <c r="U7">
        <v>0</v>
      </c>
    </row>
    <row r="8" spans="1:21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110</v>
      </c>
      <c r="M8" t="s">
        <v>102</v>
      </c>
      <c r="N8" t="s">
        <v>191</v>
      </c>
      <c r="O8">
        <v>38</v>
      </c>
      <c r="S8">
        <v>5</v>
      </c>
      <c r="T8">
        <v>0</v>
      </c>
      <c r="U8">
        <v>0</v>
      </c>
    </row>
    <row r="9" spans="1:21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120</v>
      </c>
      <c r="M9" t="s">
        <v>102</v>
      </c>
      <c r="N9" t="s">
        <v>191</v>
      </c>
      <c r="O9">
        <v>40</v>
      </c>
      <c r="S9">
        <v>6</v>
      </c>
      <c r="T9">
        <v>0</v>
      </c>
      <c r="U9">
        <v>0</v>
      </c>
    </row>
    <row r="10" spans="1:21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130</v>
      </c>
      <c r="M10" t="s">
        <v>102</v>
      </c>
      <c r="N10" t="s">
        <v>191</v>
      </c>
      <c r="O10">
        <v>40</v>
      </c>
      <c r="S10">
        <v>7</v>
      </c>
      <c r="T10">
        <v>0</v>
      </c>
      <c r="U10">
        <v>0</v>
      </c>
    </row>
    <row r="11" spans="1:21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140</v>
      </c>
      <c r="M11" t="s">
        <v>102</v>
      </c>
      <c r="N11" t="s">
        <v>191</v>
      </c>
      <c r="O11">
        <v>42</v>
      </c>
      <c r="S11">
        <v>0</v>
      </c>
      <c r="T11">
        <v>2</v>
      </c>
      <c r="U11">
        <v>0</v>
      </c>
    </row>
    <row r="12" spans="1:21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150</v>
      </c>
      <c r="M12" t="s">
        <v>102</v>
      </c>
      <c r="N12" t="s">
        <v>191</v>
      </c>
      <c r="O12">
        <v>42</v>
      </c>
      <c r="S12">
        <v>8</v>
      </c>
      <c r="T12">
        <v>0</v>
      </c>
      <c r="U12">
        <v>1</v>
      </c>
    </row>
    <row r="13" spans="1:21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160</v>
      </c>
      <c r="M13" t="s">
        <v>102</v>
      </c>
      <c r="N13" t="s">
        <v>191</v>
      </c>
      <c r="O13">
        <v>42</v>
      </c>
      <c r="S13">
        <v>9</v>
      </c>
      <c r="T13">
        <v>0</v>
      </c>
      <c r="U13">
        <v>1</v>
      </c>
    </row>
    <row r="14" spans="1:21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170</v>
      </c>
      <c r="M14" t="s">
        <v>102</v>
      </c>
      <c r="N14" t="s">
        <v>191</v>
      </c>
      <c r="O14">
        <v>44</v>
      </c>
      <c r="S14">
        <v>10</v>
      </c>
      <c r="T14">
        <v>0</v>
      </c>
      <c r="U14">
        <v>1</v>
      </c>
    </row>
    <row r="15" spans="1:21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180</v>
      </c>
      <c r="M15" t="s">
        <v>102</v>
      </c>
      <c r="N15" t="s">
        <v>191</v>
      </c>
      <c r="O15">
        <v>44</v>
      </c>
      <c r="S15">
        <v>11</v>
      </c>
      <c r="T15">
        <v>0</v>
      </c>
      <c r="U15">
        <v>1</v>
      </c>
    </row>
    <row r="16" spans="1:21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190</v>
      </c>
      <c r="M16" t="s">
        <v>102</v>
      </c>
      <c r="N16" t="s">
        <v>191</v>
      </c>
      <c r="O16">
        <v>44</v>
      </c>
      <c r="S16">
        <v>0</v>
      </c>
      <c r="T16">
        <v>3</v>
      </c>
      <c r="U16">
        <v>1</v>
      </c>
    </row>
    <row r="17" spans="1:21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200</v>
      </c>
      <c r="M17" t="s">
        <v>102</v>
      </c>
      <c r="N17" t="s">
        <v>191</v>
      </c>
      <c r="O17">
        <v>44</v>
      </c>
      <c r="S17">
        <v>12</v>
      </c>
      <c r="T17">
        <v>0</v>
      </c>
      <c r="U17">
        <v>2</v>
      </c>
    </row>
    <row r="18" spans="1:21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210</v>
      </c>
      <c r="M18" t="s">
        <v>102</v>
      </c>
      <c r="N18" t="s">
        <v>191</v>
      </c>
      <c r="O18">
        <v>46</v>
      </c>
      <c r="S18">
        <v>13</v>
      </c>
      <c r="T18">
        <v>0</v>
      </c>
      <c r="U18">
        <v>2</v>
      </c>
    </row>
    <row r="19" spans="1:21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220</v>
      </c>
      <c r="M19" t="s">
        <v>102</v>
      </c>
      <c r="N19" t="s">
        <v>191</v>
      </c>
      <c r="O19">
        <v>46</v>
      </c>
      <c r="S19">
        <v>14</v>
      </c>
      <c r="T19">
        <v>0</v>
      </c>
      <c r="U19">
        <v>2</v>
      </c>
    </row>
    <row r="20" spans="1:21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230</v>
      </c>
      <c r="M20" t="s">
        <v>102</v>
      </c>
      <c r="N20" t="s">
        <v>191</v>
      </c>
      <c r="O20">
        <v>46</v>
      </c>
      <c r="S20">
        <v>15</v>
      </c>
      <c r="T20">
        <v>0</v>
      </c>
      <c r="U20">
        <v>2</v>
      </c>
    </row>
    <row r="21" spans="1:21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240</v>
      </c>
      <c r="M21" t="s">
        <v>102</v>
      </c>
      <c r="N21" t="s">
        <v>191</v>
      </c>
      <c r="O21">
        <v>46</v>
      </c>
      <c r="S21">
        <v>16</v>
      </c>
      <c r="T21">
        <v>0</v>
      </c>
      <c r="U21">
        <v>2</v>
      </c>
    </row>
    <row r="22" spans="1:21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250</v>
      </c>
      <c r="M22" t="s">
        <v>102</v>
      </c>
      <c r="N22" t="s">
        <v>191</v>
      </c>
      <c r="O22">
        <v>48</v>
      </c>
      <c r="S22">
        <v>0</v>
      </c>
      <c r="T22">
        <v>4</v>
      </c>
      <c r="U22">
        <v>3</v>
      </c>
    </row>
    <row r="23" spans="1:21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260</v>
      </c>
      <c r="M23" t="s">
        <v>102</v>
      </c>
      <c r="N23" t="s">
        <v>191</v>
      </c>
      <c r="O23">
        <v>48</v>
      </c>
      <c r="S23">
        <v>17</v>
      </c>
      <c r="T23">
        <v>0</v>
      </c>
      <c r="U23">
        <v>3</v>
      </c>
    </row>
    <row r="24" spans="1:21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270</v>
      </c>
      <c r="M24" t="s">
        <v>102</v>
      </c>
      <c r="N24" t="s">
        <v>191</v>
      </c>
      <c r="O24">
        <v>48</v>
      </c>
      <c r="S24">
        <v>18</v>
      </c>
      <c r="T24">
        <v>5</v>
      </c>
      <c r="U24">
        <v>3</v>
      </c>
    </row>
    <row r="25" spans="1:21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280</v>
      </c>
      <c r="M25" t="s">
        <v>102</v>
      </c>
      <c r="N25" t="s">
        <v>191</v>
      </c>
      <c r="O25">
        <v>50</v>
      </c>
      <c r="S25">
        <v>19</v>
      </c>
      <c r="T25">
        <v>0</v>
      </c>
      <c r="U25">
        <v>3</v>
      </c>
    </row>
    <row r="26" spans="1:21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290</v>
      </c>
      <c r="M26" t="s">
        <v>102</v>
      </c>
      <c r="N26" t="s">
        <v>191</v>
      </c>
      <c r="O26">
        <v>50</v>
      </c>
      <c r="S26">
        <v>20</v>
      </c>
      <c r="T26">
        <v>0</v>
      </c>
      <c r="U26">
        <v>3</v>
      </c>
    </row>
    <row r="27" spans="1:21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300</v>
      </c>
      <c r="M27" t="s">
        <v>102</v>
      </c>
      <c r="N27" t="s">
        <v>191</v>
      </c>
      <c r="O27">
        <v>52</v>
      </c>
      <c r="S27">
        <v>21</v>
      </c>
      <c r="T27">
        <v>0</v>
      </c>
      <c r="U27">
        <v>4</v>
      </c>
    </row>
    <row r="28" spans="1:21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310</v>
      </c>
      <c r="M28" t="s">
        <v>102</v>
      </c>
      <c r="N28" t="s">
        <v>191</v>
      </c>
      <c r="O28">
        <v>52</v>
      </c>
      <c r="S28">
        <v>22</v>
      </c>
      <c r="T28">
        <v>0</v>
      </c>
      <c r="U28">
        <v>4</v>
      </c>
    </row>
    <row r="29" spans="1:21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320</v>
      </c>
      <c r="M29" t="s">
        <v>102</v>
      </c>
      <c r="N29" t="s">
        <v>191</v>
      </c>
      <c r="O29">
        <v>54</v>
      </c>
      <c r="S29">
        <v>23</v>
      </c>
      <c r="T29">
        <v>0</v>
      </c>
      <c r="U29">
        <v>4</v>
      </c>
    </row>
    <row r="30" spans="1:21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330</v>
      </c>
      <c r="M30" t="s">
        <v>102</v>
      </c>
      <c r="N30" t="s">
        <v>191</v>
      </c>
      <c r="O30">
        <v>56</v>
      </c>
      <c r="S30">
        <v>24</v>
      </c>
      <c r="T30">
        <v>0</v>
      </c>
      <c r="U30">
        <v>4</v>
      </c>
    </row>
    <row r="31" spans="1:21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340</v>
      </c>
      <c r="M31" t="s">
        <v>102</v>
      </c>
      <c r="N31" t="s">
        <v>191</v>
      </c>
      <c r="O31">
        <v>58</v>
      </c>
      <c r="S31">
        <v>25</v>
      </c>
      <c r="T31">
        <v>0</v>
      </c>
      <c r="U31">
        <v>4</v>
      </c>
    </row>
    <row r="32" spans="1:21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2</v>
      </c>
      <c r="T33">
        <v>0</v>
      </c>
      <c r="U33">
        <v>0</v>
      </c>
    </row>
    <row r="34" spans="1:21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3</v>
      </c>
      <c r="T34">
        <v>0</v>
      </c>
      <c r="U34">
        <v>0</v>
      </c>
    </row>
    <row r="35" spans="1:21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1</v>
      </c>
      <c r="U35">
        <v>0</v>
      </c>
    </row>
    <row r="36" spans="1:21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4</v>
      </c>
      <c r="T36">
        <v>0</v>
      </c>
      <c r="U36">
        <v>0</v>
      </c>
    </row>
    <row r="37" spans="1:21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5</v>
      </c>
      <c r="T37">
        <v>0</v>
      </c>
      <c r="U37">
        <v>0</v>
      </c>
    </row>
    <row r="38" spans="1:21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  <c r="T38">
        <v>2</v>
      </c>
      <c r="U38">
        <v>0</v>
      </c>
    </row>
    <row r="39" spans="1:21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6</v>
      </c>
      <c r="T39">
        <v>0</v>
      </c>
      <c r="U39">
        <v>0</v>
      </c>
    </row>
    <row r="40" spans="1:21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7</v>
      </c>
      <c r="T40">
        <v>0</v>
      </c>
      <c r="U40">
        <v>0</v>
      </c>
    </row>
    <row r="41" spans="1:21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8</v>
      </c>
      <c r="T41">
        <v>0</v>
      </c>
      <c r="U41">
        <v>0</v>
      </c>
    </row>
    <row r="42" spans="1:21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0</v>
      </c>
      <c r="T42">
        <v>3</v>
      </c>
      <c r="U42">
        <v>1</v>
      </c>
    </row>
    <row r="43" spans="1:21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9</v>
      </c>
      <c r="T43">
        <v>0</v>
      </c>
      <c r="U43">
        <v>1</v>
      </c>
    </row>
    <row r="44" spans="1:21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10</v>
      </c>
      <c r="T44">
        <v>0</v>
      </c>
      <c r="U44">
        <v>1</v>
      </c>
    </row>
    <row r="45" spans="1:21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11</v>
      </c>
      <c r="T45">
        <v>0</v>
      </c>
      <c r="U45">
        <v>1</v>
      </c>
    </row>
    <row r="46" spans="1:21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12</v>
      </c>
      <c r="T46">
        <v>0</v>
      </c>
      <c r="U46">
        <v>1</v>
      </c>
    </row>
    <row r="47" spans="1:21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0</v>
      </c>
      <c r="T47">
        <v>4</v>
      </c>
      <c r="U47">
        <v>2</v>
      </c>
    </row>
    <row r="48" spans="1:21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13</v>
      </c>
      <c r="T48">
        <v>0</v>
      </c>
      <c r="U48">
        <v>2</v>
      </c>
    </row>
    <row r="49" spans="1:21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14</v>
      </c>
      <c r="T49">
        <v>0</v>
      </c>
      <c r="U49">
        <v>2</v>
      </c>
    </row>
    <row r="50" spans="1:21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15</v>
      </c>
      <c r="T50">
        <v>0</v>
      </c>
      <c r="U50">
        <v>2</v>
      </c>
    </row>
    <row r="51" spans="1:21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16</v>
      </c>
      <c r="T51">
        <v>0</v>
      </c>
      <c r="U51">
        <v>2</v>
      </c>
    </row>
    <row r="52" spans="1:21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17</v>
      </c>
      <c r="T52">
        <v>0</v>
      </c>
      <c r="U52">
        <v>3</v>
      </c>
    </row>
    <row r="53" spans="1:21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0</v>
      </c>
      <c r="T53">
        <v>5</v>
      </c>
      <c r="U53">
        <v>3</v>
      </c>
    </row>
    <row r="54" spans="1:21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18</v>
      </c>
      <c r="T54">
        <v>0</v>
      </c>
      <c r="U54">
        <v>3</v>
      </c>
    </row>
    <row r="55" spans="1:21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19</v>
      </c>
      <c r="T55">
        <v>0</v>
      </c>
      <c r="U55">
        <v>3</v>
      </c>
    </row>
    <row r="56" spans="1:21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20</v>
      </c>
      <c r="T56">
        <v>0</v>
      </c>
      <c r="U56">
        <v>3</v>
      </c>
    </row>
    <row r="57" spans="1:21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21</v>
      </c>
      <c r="T57">
        <v>0</v>
      </c>
      <c r="U57">
        <v>4</v>
      </c>
    </row>
    <row r="58" spans="1:21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22</v>
      </c>
      <c r="T58">
        <v>0</v>
      </c>
      <c r="U58">
        <v>4</v>
      </c>
    </row>
    <row r="59" spans="1:21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23</v>
      </c>
      <c r="T59">
        <v>0</v>
      </c>
      <c r="U59">
        <v>4</v>
      </c>
    </row>
    <row r="60" spans="1:21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24</v>
      </c>
      <c r="T60">
        <v>0</v>
      </c>
      <c r="U60">
        <v>4</v>
      </c>
    </row>
    <row r="61" spans="1:21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25</v>
      </c>
      <c r="T61">
        <v>0</v>
      </c>
      <c r="U61">
        <v>4</v>
      </c>
    </row>
    <row r="62" spans="1:21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45000</v>
      </c>
      <c r="M62" t="s">
        <v>102</v>
      </c>
      <c r="N62" t="s">
        <v>355</v>
      </c>
      <c r="O62">
        <v>33000</v>
      </c>
      <c r="S62">
        <v>0</v>
      </c>
      <c r="T62">
        <v>0</v>
      </c>
      <c r="U62">
        <v>0</v>
      </c>
    </row>
    <row r="63" spans="1:21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50000</v>
      </c>
      <c r="M63" t="s">
        <v>102</v>
      </c>
      <c r="N63" t="s">
        <v>355</v>
      </c>
      <c r="O63">
        <v>34500</v>
      </c>
      <c r="S63">
        <v>0</v>
      </c>
      <c r="T63">
        <v>0</v>
      </c>
      <c r="U63">
        <v>0</v>
      </c>
    </row>
    <row r="64" spans="1:21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55000</v>
      </c>
      <c r="M64" t="s">
        <v>102</v>
      </c>
      <c r="N64" t="s">
        <v>355</v>
      </c>
      <c r="O64">
        <v>36000</v>
      </c>
      <c r="S64">
        <v>4</v>
      </c>
      <c r="T64">
        <v>0</v>
      </c>
      <c r="U64">
        <v>0</v>
      </c>
    </row>
    <row r="65" spans="1:21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60000</v>
      </c>
      <c r="M65" t="s">
        <v>102</v>
      </c>
      <c r="N65" t="s">
        <v>355</v>
      </c>
      <c r="O65">
        <v>37500</v>
      </c>
      <c r="S65">
        <v>5</v>
      </c>
      <c r="T65">
        <v>0</v>
      </c>
      <c r="U65">
        <v>0</v>
      </c>
    </row>
    <row r="66" spans="1:21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65000</v>
      </c>
      <c r="M66" t="s">
        <v>102</v>
      </c>
      <c r="N66" t="s">
        <v>355</v>
      </c>
      <c r="O66">
        <v>39000</v>
      </c>
      <c r="S66">
        <v>0</v>
      </c>
      <c r="T66">
        <v>1</v>
      </c>
      <c r="U66">
        <v>0</v>
      </c>
    </row>
    <row r="67" spans="1:21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70000</v>
      </c>
      <c r="M67" t="s">
        <v>102</v>
      </c>
      <c r="N67" t="s">
        <v>355</v>
      </c>
      <c r="O67">
        <v>40500</v>
      </c>
      <c r="S67">
        <v>6</v>
      </c>
      <c r="T67">
        <v>0</v>
      </c>
      <c r="U67">
        <v>0</v>
      </c>
    </row>
    <row r="68" spans="1:21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75000</v>
      </c>
      <c r="M68" t="s">
        <v>102</v>
      </c>
      <c r="N68" t="s">
        <v>355</v>
      </c>
      <c r="O68">
        <v>42000</v>
      </c>
      <c r="S68">
        <v>7</v>
      </c>
      <c r="T68">
        <v>0</v>
      </c>
      <c r="U68">
        <v>0</v>
      </c>
    </row>
    <row r="69" spans="1:21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80000</v>
      </c>
      <c r="M69" t="s">
        <v>102</v>
      </c>
      <c r="N69" t="s">
        <v>355</v>
      </c>
      <c r="O69">
        <v>43500</v>
      </c>
      <c r="S69">
        <v>0</v>
      </c>
      <c r="T69">
        <v>2</v>
      </c>
      <c r="U69">
        <v>0</v>
      </c>
    </row>
    <row r="70" spans="1:21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85000</v>
      </c>
      <c r="M70" t="s">
        <v>102</v>
      </c>
      <c r="N70" t="s">
        <v>355</v>
      </c>
      <c r="O70">
        <v>45000</v>
      </c>
      <c r="S70">
        <v>8</v>
      </c>
      <c r="T70">
        <v>0</v>
      </c>
      <c r="U70">
        <v>0</v>
      </c>
    </row>
    <row r="71" spans="1:21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90000</v>
      </c>
      <c r="M71" t="s">
        <v>102</v>
      </c>
      <c r="N71" t="s">
        <v>355</v>
      </c>
      <c r="O71">
        <v>46500</v>
      </c>
      <c r="S71">
        <v>9</v>
      </c>
      <c r="T71">
        <v>0</v>
      </c>
      <c r="U71">
        <v>0</v>
      </c>
    </row>
    <row r="72" spans="1:21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95000</v>
      </c>
      <c r="M72" t="s">
        <v>102</v>
      </c>
      <c r="N72" t="s">
        <v>355</v>
      </c>
      <c r="O72">
        <v>48000</v>
      </c>
      <c r="S72">
        <v>10</v>
      </c>
      <c r="T72">
        <v>0</v>
      </c>
      <c r="U72">
        <v>1</v>
      </c>
    </row>
    <row r="73" spans="1:21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100000</v>
      </c>
      <c r="M73" t="s">
        <v>102</v>
      </c>
      <c r="N73" t="s">
        <v>355</v>
      </c>
      <c r="O73">
        <v>49500</v>
      </c>
      <c r="S73">
        <v>0</v>
      </c>
      <c r="T73">
        <v>3</v>
      </c>
      <c r="U73">
        <v>1</v>
      </c>
    </row>
    <row r="74" spans="1:21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105000</v>
      </c>
      <c r="M74" t="s">
        <v>102</v>
      </c>
      <c r="N74" t="s">
        <v>355</v>
      </c>
      <c r="O74">
        <v>51000</v>
      </c>
      <c r="S74">
        <v>11</v>
      </c>
      <c r="T74">
        <v>0</v>
      </c>
      <c r="U74">
        <v>1</v>
      </c>
    </row>
    <row r="75" spans="1:21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110000</v>
      </c>
      <c r="M75" t="s">
        <v>102</v>
      </c>
      <c r="N75" t="s">
        <v>355</v>
      </c>
      <c r="O75">
        <v>52500</v>
      </c>
      <c r="S75">
        <v>12</v>
      </c>
      <c r="T75">
        <v>0</v>
      </c>
      <c r="U75">
        <v>1</v>
      </c>
    </row>
    <row r="76" spans="1:21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115000</v>
      </c>
      <c r="M76" t="s">
        <v>102</v>
      </c>
      <c r="N76" t="s">
        <v>355</v>
      </c>
      <c r="O76">
        <v>54000</v>
      </c>
      <c r="S76">
        <v>13</v>
      </c>
      <c r="T76">
        <v>0</v>
      </c>
      <c r="U76">
        <v>1</v>
      </c>
    </row>
    <row r="77" spans="1:21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120000</v>
      </c>
      <c r="M77" t="s">
        <v>102</v>
      </c>
      <c r="N77" t="s">
        <v>355</v>
      </c>
      <c r="O77">
        <v>55500</v>
      </c>
      <c r="S77">
        <v>14</v>
      </c>
      <c r="T77">
        <v>0</v>
      </c>
      <c r="U77">
        <v>2</v>
      </c>
    </row>
    <row r="78" spans="1:21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125000</v>
      </c>
      <c r="M78" t="s">
        <v>102</v>
      </c>
      <c r="N78" t="s">
        <v>375</v>
      </c>
      <c r="O78">
        <v>57000</v>
      </c>
      <c r="S78">
        <v>0</v>
      </c>
      <c r="T78">
        <v>4</v>
      </c>
      <c r="U78">
        <v>2</v>
      </c>
    </row>
    <row r="79" spans="1:21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130000</v>
      </c>
      <c r="M79" t="s">
        <v>102</v>
      </c>
      <c r="N79" t="s">
        <v>375</v>
      </c>
      <c r="O79">
        <v>58500</v>
      </c>
      <c r="S79">
        <v>15</v>
      </c>
      <c r="T79">
        <v>0</v>
      </c>
      <c r="U79">
        <v>2</v>
      </c>
    </row>
    <row r="80" spans="1:21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135000</v>
      </c>
      <c r="M80" t="s">
        <v>102</v>
      </c>
      <c r="N80" t="s">
        <v>375</v>
      </c>
      <c r="O80">
        <v>60000</v>
      </c>
      <c r="S80">
        <v>16</v>
      </c>
      <c r="T80">
        <v>0</v>
      </c>
      <c r="U80">
        <v>2</v>
      </c>
    </row>
    <row r="81" spans="1:21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140000</v>
      </c>
      <c r="M81" t="s">
        <v>102</v>
      </c>
      <c r="N81" t="s">
        <v>375</v>
      </c>
      <c r="O81">
        <v>61500</v>
      </c>
      <c r="S81">
        <v>17</v>
      </c>
      <c r="T81">
        <v>0</v>
      </c>
      <c r="U81">
        <v>2</v>
      </c>
    </row>
    <row r="82" spans="1:21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145000</v>
      </c>
      <c r="M82" t="s">
        <v>102</v>
      </c>
      <c r="N82" t="s">
        <v>375</v>
      </c>
      <c r="O82">
        <v>63000</v>
      </c>
      <c r="S82">
        <v>18</v>
      </c>
      <c r="T82">
        <v>0</v>
      </c>
      <c r="U82">
        <v>3</v>
      </c>
    </row>
    <row r="83" spans="1:21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150000</v>
      </c>
      <c r="M83" t="s">
        <v>102</v>
      </c>
      <c r="N83" t="s">
        <v>375</v>
      </c>
      <c r="O83">
        <v>64500</v>
      </c>
      <c r="S83">
        <v>19</v>
      </c>
      <c r="T83">
        <v>0</v>
      </c>
      <c r="U83">
        <v>3</v>
      </c>
    </row>
    <row r="84" spans="1:21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155000</v>
      </c>
      <c r="M84" t="s">
        <v>102</v>
      </c>
      <c r="N84" t="s">
        <v>375</v>
      </c>
      <c r="O84">
        <v>66000</v>
      </c>
      <c r="S84">
        <v>0</v>
      </c>
      <c r="T84">
        <v>5</v>
      </c>
      <c r="U84">
        <v>3</v>
      </c>
    </row>
    <row r="85" spans="1:21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160000</v>
      </c>
      <c r="M85" t="s">
        <v>102</v>
      </c>
      <c r="N85" t="s">
        <v>375</v>
      </c>
      <c r="O85">
        <v>67500</v>
      </c>
      <c r="S85">
        <v>20</v>
      </c>
      <c r="T85">
        <v>0</v>
      </c>
      <c r="U85">
        <v>3</v>
      </c>
    </row>
    <row r="86" spans="1:21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165000</v>
      </c>
      <c r="M86" t="s">
        <v>102</v>
      </c>
      <c r="N86" t="s">
        <v>375</v>
      </c>
      <c r="O86">
        <v>69000</v>
      </c>
      <c r="S86">
        <v>21</v>
      </c>
      <c r="T86">
        <v>0</v>
      </c>
      <c r="U86">
        <v>3</v>
      </c>
    </row>
    <row r="87" spans="1:21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170000</v>
      </c>
      <c r="M87" t="s">
        <v>102</v>
      </c>
      <c r="N87" t="s">
        <v>375</v>
      </c>
      <c r="O87">
        <v>70500</v>
      </c>
      <c r="S87">
        <v>22</v>
      </c>
      <c r="T87">
        <v>0</v>
      </c>
      <c r="U87">
        <v>4</v>
      </c>
    </row>
    <row r="88" spans="1:21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175000</v>
      </c>
      <c r="M88" t="s">
        <v>102</v>
      </c>
      <c r="N88" t="s">
        <v>375</v>
      </c>
      <c r="O88">
        <v>72000</v>
      </c>
      <c r="S88">
        <v>23</v>
      </c>
      <c r="T88">
        <v>0</v>
      </c>
      <c r="U88">
        <v>4</v>
      </c>
    </row>
    <row r="89" spans="1:21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180000</v>
      </c>
      <c r="M89" t="s">
        <v>102</v>
      </c>
      <c r="N89" t="s">
        <v>375</v>
      </c>
      <c r="O89">
        <v>73500</v>
      </c>
      <c r="S89">
        <v>24</v>
      </c>
      <c r="T89">
        <v>0</v>
      </c>
      <c r="U89">
        <v>4</v>
      </c>
    </row>
    <row r="90" spans="1:21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185000</v>
      </c>
      <c r="M90" t="s">
        <v>102</v>
      </c>
      <c r="N90" t="s">
        <v>375</v>
      </c>
      <c r="O90">
        <v>75000</v>
      </c>
      <c r="S90">
        <v>25</v>
      </c>
      <c r="T90">
        <v>0</v>
      </c>
      <c r="U90">
        <v>4</v>
      </c>
    </row>
    <row r="91" spans="1:21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190000</v>
      </c>
      <c r="M91" t="s">
        <v>102</v>
      </c>
      <c r="N91" t="s">
        <v>375</v>
      </c>
      <c r="O91">
        <v>76500</v>
      </c>
      <c r="S91">
        <v>26</v>
      </c>
      <c r="T91">
        <v>0</v>
      </c>
      <c r="U91">
        <v>4</v>
      </c>
    </row>
  </sheetData>
  <autoFilter ref="U1:U91" xr:uid="{3705C4DA-EC2C-420A-8DB3-756CCFA82A66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14" sqref="A14:XFD14"/>
    </sheetView>
  </sheetViews>
  <sheetFormatPr defaultRowHeight="16.5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2</v>
      </c>
    </row>
    <row r="4" spans="1:7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3</v>
      </c>
    </row>
    <row r="5" spans="1:7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4</v>
      </c>
    </row>
    <row r="6" spans="1:7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4</v>
      </c>
    </row>
    <row r="7" spans="1:7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5</v>
      </c>
    </row>
    <row r="8" spans="1:7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topLeftCell="A19" workbookViewId="0">
      <selection activeCell="C33" sqref="C33"/>
    </sheetView>
  </sheetViews>
  <sheetFormatPr defaultRowHeight="16.5"/>
  <cols>
    <col min="1" max="1" width="11.125" customWidth="1"/>
    <col min="2" max="2" width="12.125" customWidth="1"/>
    <col min="3" max="3" width="14.125" customWidth="1"/>
  </cols>
  <sheetData>
    <row r="1" spans="1:3" ht="27" customHeight="1">
      <c r="A1" t="s">
        <v>99</v>
      </c>
      <c r="B1" t="s">
        <v>135</v>
      </c>
      <c r="C1" t="s">
        <v>136</v>
      </c>
    </row>
    <row r="2" spans="1:3">
      <c r="A2">
        <v>1</v>
      </c>
      <c r="B2">
        <v>80</v>
      </c>
      <c r="C2">
        <v>10</v>
      </c>
    </row>
    <row r="3" spans="1:3">
      <c r="A3">
        <v>2</v>
      </c>
      <c r="B3">
        <v>247</v>
      </c>
      <c r="C3">
        <v>50</v>
      </c>
    </row>
    <row r="4" spans="1:3">
      <c r="A4">
        <v>3</v>
      </c>
      <c r="B4">
        <v>576</v>
      </c>
      <c r="C4">
        <v>60</v>
      </c>
    </row>
    <row r="5" spans="1:3">
      <c r="A5">
        <v>4</v>
      </c>
      <c r="B5">
        <v>1129</v>
      </c>
      <c r="C5">
        <v>117</v>
      </c>
    </row>
    <row r="6" spans="1:3">
      <c r="A6">
        <v>5</v>
      </c>
      <c r="B6">
        <v>2583</v>
      </c>
      <c r="C6">
        <v>275</v>
      </c>
    </row>
    <row r="7" spans="1:3">
      <c r="A7">
        <v>6</v>
      </c>
      <c r="B7">
        <v>4135</v>
      </c>
      <c r="C7">
        <v>447</v>
      </c>
    </row>
    <row r="8" spans="1:3">
      <c r="A8">
        <v>7</v>
      </c>
      <c r="B8">
        <v>6876</v>
      </c>
      <c r="C8">
        <v>740</v>
      </c>
    </row>
    <row r="9" spans="1:3">
      <c r="A9">
        <v>8</v>
      </c>
      <c r="B9">
        <v>9981</v>
      </c>
      <c r="C9">
        <v>1085</v>
      </c>
    </row>
    <row r="10" spans="1:3">
      <c r="A10">
        <v>9</v>
      </c>
      <c r="B10">
        <v>14310</v>
      </c>
      <c r="C10">
        <v>1550</v>
      </c>
    </row>
    <row r="11" spans="1:3">
      <c r="A11">
        <v>10</v>
      </c>
      <c r="B11">
        <v>19485</v>
      </c>
      <c r="C11">
        <v>2125</v>
      </c>
    </row>
    <row r="12" spans="1:3">
      <c r="A12">
        <v>11</v>
      </c>
      <c r="B12">
        <v>25740</v>
      </c>
      <c r="C12">
        <v>2800</v>
      </c>
    </row>
    <row r="13" spans="1:3">
      <c r="A13">
        <v>12</v>
      </c>
      <c r="B13">
        <v>33502</v>
      </c>
      <c r="C13">
        <v>3662</v>
      </c>
    </row>
    <row r="14" spans="1:3">
      <c r="A14">
        <v>13</v>
      </c>
      <c r="B14">
        <v>42021</v>
      </c>
      <c r="C14">
        <v>4585</v>
      </c>
    </row>
    <row r="15" spans="1:3">
      <c r="A15">
        <v>14</v>
      </c>
      <c r="B15">
        <v>52888</v>
      </c>
      <c r="C15">
        <v>5792</v>
      </c>
    </row>
    <row r="16" spans="1:3">
      <c r="A16">
        <v>15</v>
      </c>
      <c r="B16">
        <v>64008</v>
      </c>
      <c r="C16">
        <v>7000</v>
      </c>
    </row>
    <row r="17" spans="1:3">
      <c r="A17">
        <v>16</v>
      </c>
      <c r="B17">
        <v>78498</v>
      </c>
      <c r="C17">
        <v>8610</v>
      </c>
    </row>
    <row r="18" spans="1:3">
      <c r="A18">
        <v>17</v>
      </c>
      <c r="B18">
        <v>93084</v>
      </c>
      <c r="C18">
        <v>10220</v>
      </c>
    </row>
    <row r="19" spans="1:3">
      <c r="A19">
        <v>18</v>
      </c>
      <c r="B19">
        <v>111186</v>
      </c>
      <c r="C19">
        <v>12210</v>
      </c>
    </row>
    <row r="20" spans="1:3">
      <c r="A20">
        <v>19</v>
      </c>
      <c r="B20">
        <v>129816</v>
      </c>
      <c r="C20">
        <v>14280</v>
      </c>
    </row>
    <row r="21" spans="1:3">
      <c r="A21">
        <v>20</v>
      </c>
      <c r="B21">
        <v>151807</v>
      </c>
      <c r="C21">
        <v>16687</v>
      </c>
    </row>
    <row r="22" spans="1:3">
      <c r="A22">
        <v>21</v>
      </c>
      <c r="B22">
        <v>175095</v>
      </c>
      <c r="C22">
        <v>19275</v>
      </c>
    </row>
    <row r="23" spans="1:3">
      <c r="A23">
        <v>22</v>
      </c>
      <c r="B23">
        <v>201217</v>
      </c>
      <c r="C23">
        <v>22137</v>
      </c>
    </row>
    <row r="24" spans="1:3">
      <c r="A24">
        <v>23</v>
      </c>
      <c r="B24">
        <v>229680</v>
      </c>
      <c r="C24">
        <v>25300</v>
      </c>
    </row>
    <row r="25" spans="1:3">
      <c r="A25">
        <v>24</v>
      </c>
      <c r="B25">
        <v>260271</v>
      </c>
      <c r="C25">
        <v>28655</v>
      </c>
    </row>
    <row r="26" spans="1:3">
      <c r="A26">
        <v>25</v>
      </c>
      <c r="B26">
        <v>294426</v>
      </c>
      <c r="C26">
        <v>32450</v>
      </c>
    </row>
    <row r="27" spans="1:3">
      <c r="A27">
        <v>26</v>
      </c>
      <c r="B27">
        <v>329823</v>
      </c>
      <c r="C27">
        <v>36335</v>
      </c>
    </row>
    <row r="28" spans="1:3">
      <c r="A28">
        <v>27</v>
      </c>
      <c r="B28">
        <v>370188</v>
      </c>
      <c r="C28">
        <v>40820</v>
      </c>
    </row>
    <row r="29" spans="1:3">
      <c r="A29">
        <v>28</v>
      </c>
      <c r="B29">
        <v>410943</v>
      </c>
      <c r="C29">
        <v>45305</v>
      </c>
    </row>
    <row r="30" spans="1:3">
      <c r="A30">
        <v>29</v>
      </c>
      <c r="B30">
        <v>457821</v>
      </c>
      <c r="C30">
        <v>50505</v>
      </c>
    </row>
    <row r="31" spans="1: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2" sqref="A2"/>
    </sheetView>
  </sheetViews>
  <sheetFormatPr defaultRowHeight="16.5"/>
  <sheetData>
    <row r="1" spans="1:3" ht="27" customHeight="1">
      <c r="A1" t="s">
        <v>95</v>
      </c>
      <c r="B1" t="s">
        <v>96</v>
      </c>
      <c r="C1" s="3" t="s">
        <v>97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1</v>
      </c>
      <c r="C3">
        <f t="shared" ref="C3:C51" si="0">C2+B3</f>
        <v>1</v>
      </c>
    </row>
    <row r="4" spans="1:3">
      <c r="A4">
        <v>3</v>
      </c>
      <c r="B4">
        <v>2</v>
      </c>
      <c r="C4">
        <f t="shared" si="0"/>
        <v>3</v>
      </c>
    </row>
    <row r="5" spans="1:3">
      <c r="A5">
        <v>4</v>
      </c>
      <c r="B5">
        <v>2</v>
      </c>
      <c r="C5">
        <f t="shared" si="0"/>
        <v>5</v>
      </c>
    </row>
    <row r="6" spans="1:3">
      <c r="A6">
        <v>5</v>
      </c>
      <c r="B6">
        <v>3</v>
      </c>
      <c r="C6">
        <f t="shared" si="0"/>
        <v>8</v>
      </c>
    </row>
    <row r="7" spans="1:3">
      <c r="A7">
        <v>6</v>
      </c>
      <c r="B7">
        <v>3</v>
      </c>
      <c r="C7">
        <f t="shared" si="0"/>
        <v>11</v>
      </c>
    </row>
    <row r="8" spans="1:3">
      <c r="A8">
        <v>7</v>
      </c>
      <c r="B8">
        <v>3</v>
      </c>
      <c r="C8">
        <f t="shared" si="0"/>
        <v>14</v>
      </c>
    </row>
    <row r="9" spans="1:3">
      <c r="A9">
        <v>8</v>
      </c>
      <c r="B9">
        <v>4</v>
      </c>
      <c r="C9">
        <f t="shared" si="0"/>
        <v>18</v>
      </c>
    </row>
    <row r="10" spans="1:3">
      <c r="A10">
        <v>9</v>
      </c>
      <c r="B10">
        <v>4</v>
      </c>
      <c r="C10">
        <f t="shared" si="0"/>
        <v>22</v>
      </c>
    </row>
    <row r="11" spans="1:3">
      <c r="A11">
        <v>10</v>
      </c>
      <c r="B11">
        <v>4</v>
      </c>
      <c r="C11">
        <f t="shared" si="0"/>
        <v>26</v>
      </c>
    </row>
    <row r="12" spans="1:3">
      <c r="A12">
        <v>11</v>
      </c>
      <c r="B12">
        <v>4</v>
      </c>
      <c r="C12">
        <f t="shared" si="0"/>
        <v>30</v>
      </c>
    </row>
    <row r="13" spans="1:3">
      <c r="A13">
        <v>12</v>
      </c>
      <c r="B13">
        <v>5</v>
      </c>
      <c r="C13">
        <f t="shared" si="0"/>
        <v>35</v>
      </c>
    </row>
    <row r="14" spans="1:3">
      <c r="A14">
        <v>13</v>
      </c>
      <c r="B14">
        <v>5</v>
      </c>
      <c r="C14">
        <f t="shared" si="0"/>
        <v>40</v>
      </c>
    </row>
    <row r="15" spans="1:3">
      <c r="A15">
        <v>14</v>
      </c>
      <c r="B15">
        <v>5</v>
      </c>
      <c r="C15">
        <f t="shared" si="0"/>
        <v>45</v>
      </c>
    </row>
    <row r="16" spans="1:3">
      <c r="A16">
        <v>15</v>
      </c>
      <c r="B16">
        <v>5</v>
      </c>
      <c r="C16">
        <f t="shared" si="0"/>
        <v>50</v>
      </c>
    </row>
    <row r="17" spans="1:3">
      <c r="A17">
        <v>16</v>
      </c>
      <c r="B17">
        <v>5</v>
      </c>
      <c r="C17">
        <f t="shared" si="0"/>
        <v>55</v>
      </c>
    </row>
    <row r="18" spans="1:3">
      <c r="A18">
        <v>17</v>
      </c>
      <c r="B18">
        <v>6</v>
      </c>
      <c r="C18">
        <f t="shared" si="0"/>
        <v>61</v>
      </c>
    </row>
    <row r="19" spans="1:3">
      <c r="A19">
        <v>18</v>
      </c>
      <c r="B19">
        <v>6</v>
      </c>
      <c r="C19">
        <f t="shared" si="0"/>
        <v>67</v>
      </c>
    </row>
    <row r="20" spans="1:3">
      <c r="A20">
        <v>19</v>
      </c>
      <c r="B20">
        <v>6</v>
      </c>
      <c r="C20">
        <f t="shared" si="0"/>
        <v>73</v>
      </c>
    </row>
    <row r="21" spans="1:3">
      <c r="A21">
        <v>20</v>
      </c>
      <c r="B21">
        <v>6</v>
      </c>
      <c r="C21">
        <f t="shared" si="0"/>
        <v>79</v>
      </c>
    </row>
    <row r="22" spans="1:3">
      <c r="A22">
        <v>21</v>
      </c>
      <c r="B22">
        <v>6</v>
      </c>
      <c r="C22">
        <f t="shared" si="0"/>
        <v>85</v>
      </c>
    </row>
    <row r="23" spans="1:3">
      <c r="A23">
        <v>22</v>
      </c>
      <c r="B23">
        <v>7</v>
      </c>
      <c r="C23">
        <f t="shared" si="0"/>
        <v>92</v>
      </c>
    </row>
    <row r="24" spans="1:3">
      <c r="A24">
        <v>23</v>
      </c>
      <c r="B24">
        <v>7</v>
      </c>
      <c r="C24">
        <f t="shared" si="0"/>
        <v>99</v>
      </c>
    </row>
    <row r="25" spans="1:3">
      <c r="A25">
        <v>24</v>
      </c>
      <c r="B25">
        <v>7</v>
      </c>
      <c r="C25">
        <f t="shared" si="0"/>
        <v>106</v>
      </c>
    </row>
    <row r="26" spans="1:3">
      <c r="A26">
        <v>25</v>
      </c>
      <c r="B26">
        <v>7</v>
      </c>
      <c r="C26">
        <f t="shared" si="0"/>
        <v>113</v>
      </c>
    </row>
    <row r="27" spans="1:3">
      <c r="A27">
        <v>26</v>
      </c>
      <c r="B27">
        <v>7</v>
      </c>
      <c r="C27">
        <f t="shared" si="0"/>
        <v>120</v>
      </c>
    </row>
    <row r="28" spans="1:3">
      <c r="A28">
        <v>27</v>
      </c>
      <c r="B28">
        <v>8</v>
      </c>
      <c r="C28">
        <f t="shared" si="0"/>
        <v>128</v>
      </c>
    </row>
    <row r="29" spans="1:3">
      <c r="A29">
        <v>28</v>
      </c>
      <c r="B29">
        <v>8</v>
      </c>
      <c r="C29">
        <f t="shared" si="0"/>
        <v>136</v>
      </c>
    </row>
    <row r="30" spans="1:3">
      <c r="A30">
        <v>29</v>
      </c>
      <c r="B30">
        <v>8</v>
      </c>
      <c r="C30">
        <f t="shared" si="0"/>
        <v>144</v>
      </c>
    </row>
    <row r="31" spans="1:3">
      <c r="A31">
        <v>30</v>
      </c>
      <c r="B31">
        <v>8</v>
      </c>
      <c r="C31">
        <f t="shared" si="0"/>
        <v>152</v>
      </c>
    </row>
    <row r="32" spans="1:3">
      <c r="A32">
        <v>31</v>
      </c>
      <c r="B32">
        <v>8</v>
      </c>
      <c r="C32">
        <f t="shared" si="0"/>
        <v>160</v>
      </c>
    </row>
    <row r="33" spans="1:3">
      <c r="A33">
        <v>32</v>
      </c>
      <c r="B33">
        <v>9</v>
      </c>
      <c r="C33">
        <f t="shared" si="0"/>
        <v>169</v>
      </c>
    </row>
    <row r="34" spans="1:3">
      <c r="A34">
        <v>33</v>
      </c>
      <c r="B34">
        <v>9</v>
      </c>
      <c r="C34">
        <f t="shared" si="0"/>
        <v>178</v>
      </c>
    </row>
    <row r="35" spans="1:3">
      <c r="A35">
        <v>34</v>
      </c>
      <c r="B35">
        <v>9</v>
      </c>
      <c r="C35">
        <f t="shared" si="0"/>
        <v>187</v>
      </c>
    </row>
    <row r="36" spans="1:3">
      <c r="A36">
        <v>35</v>
      </c>
      <c r="B36">
        <v>9</v>
      </c>
      <c r="C36">
        <f t="shared" si="0"/>
        <v>196</v>
      </c>
    </row>
    <row r="37" spans="1:3">
      <c r="A37">
        <v>36</v>
      </c>
      <c r="B37">
        <v>9</v>
      </c>
      <c r="C37">
        <f t="shared" si="0"/>
        <v>205</v>
      </c>
    </row>
    <row r="38" spans="1:3">
      <c r="A38">
        <v>37</v>
      </c>
      <c r="B38">
        <v>10</v>
      </c>
      <c r="C38">
        <f t="shared" si="0"/>
        <v>215</v>
      </c>
    </row>
    <row r="39" spans="1:3">
      <c r="A39">
        <v>38</v>
      </c>
      <c r="B39">
        <v>10</v>
      </c>
      <c r="C39">
        <f t="shared" si="0"/>
        <v>225</v>
      </c>
    </row>
    <row r="40" spans="1:3">
      <c r="A40">
        <v>39</v>
      </c>
      <c r="B40">
        <v>10</v>
      </c>
      <c r="C40">
        <f t="shared" si="0"/>
        <v>235</v>
      </c>
    </row>
    <row r="41" spans="1:3">
      <c r="A41">
        <v>40</v>
      </c>
      <c r="B41">
        <v>10</v>
      </c>
      <c r="C41">
        <f t="shared" si="0"/>
        <v>245</v>
      </c>
    </row>
    <row r="42" spans="1:3">
      <c r="A42">
        <v>41</v>
      </c>
      <c r="B42">
        <v>10</v>
      </c>
      <c r="C42">
        <f t="shared" si="0"/>
        <v>255</v>
      </c>
    </row>
    <row r="43" spans="1:3">
      <c r="A43">
        <v>42</v>
      </c>
      <c r="B43">
        <v>11</v>
      </c>
      <c r="C43">
        <f t="shared" si="0"/>
        <v>266</v>
      </c>
    </row>
    <row r="44" spans="1:3">
      <c r="A44">
        <v>43</v>
      </c>
      <c r="B44">
        <v>11</v>
      </c>
      <c r="C44">
        <f t="shared" si="0"/>
        <v>277</v>
      </c>
    </row>
    <row r="45" spans="1:3">
      <c r="A45">
        <v>44</v>
      </c>
      <c r="B45">
        <v>11</v>
      </c>
      <c r="C45">
        <f t="shared" si="0"/>
        <v>288</v>
      </c>
    </row>
    <row r="46" spans="1:3">
      <c r="A46">
        <v>45</v>
      </c>
      <c r="B46">
        <v>11</v>
      </c>
      <c r="C46">
        <f t="shared" si="0"/>
        <v>299</v>
      </c>
    </row>
    <row r="47" spans="1:3">
      <c r="A47">
        <v>46</v>
      </c>
      <c r="B47">
        <v>11</v>
      </c>
      <c r="C47">
        <f t="shared" si="0"/>
        <v>310</v>
      </c>
    </row>
    <row r="48" spans="1:3">
      <c r="A48">
        <v>47</v>
      </c>
      <c r="B48">
        <v>12</v>
      </c>
      <c r="C48">
        <f t="shared" si="0"/>
        <v>322</v>
      </c>
    </row>
    <row r="49" spans="1:3">
      <c r="A49">
        <v>48</v>
      </c>
      <c r="B49">
        <v>12</v>
      </c>
      <c r="C49">
        <f t="shared" si="0"/>
        <v>334</v>
      </c>
    </row>
    <row r="50" spans="1:3">
      <c r="A50">
        <v>49</v>
      </c>
      <c r="B50">
        <v>12</v>
      </c>
      <c r="C50">
        <f t="shared" si="0"/>
        <v>346</v>
      </c>
    </row>
    <row r="51" spans="1: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2023-07-02T15:39:59Z</dcterms:modified>
</cp:coreProperties>
</file>