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E09136B7-DC5D-4FB6-870C-7509550F856B}" xr6:coauthVersionLast="47" xr6:coauthVersionMax="47" xr10:uidLastSave="{00000000-0000-0000-0000-000000000000}"/>
  <bookViews>
    <workbookView xWindow="28680" yWindow="2670" windowWidth="24240" windowHeight="13140" xr2:uid="{4F874783-01A2-4946-995B-F8FF59817AB6}"/>
  </bookViews>
  <sheets>
    <sheet name="GlobalConstantIntTable" sheetId="1" r:id="rId1"/>
    <sheet name="GlobalConstantStringTab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E94" i="1"/>
  <c r="E53" i="1"/>
  <c r="E52" i="1"/>
  <c r="E51" i="1"/>
  <c r="E50" i="1"/>
  <c r="E49" i="1"/>
  <c r="E48" i="1"/>
  <c r="E47" i="1"/>
  <c r="E46" i="1"/>
  <c r="E31" i="1"/>
  <c r="E93" i="1"/>
  <c r="E68" i="1"/>
  <c r="E65" i="1"/>
  <c r="E61" i="1"/>
  <c r="E17" i="1"/>
  <c r="E92" i="1"/>
  <c r="E91" i="1" l="1"/>
  <c r="E90" i="1"/>
  <c r="E89" i="1" l="1"/>
  <c r="E76" i="1" l="1"/>
  <c r="E77" i="1"/>
  <c r="E75" i="1"/>
  <c r="E74" i="1"/>
  <c r="E73" i="1"/>
  <c r="E72" i="1"/>
  <c r="E71" i="1"/>
  <c r="E69" i="1"/>
  <c r="E70" i="1"/>
  <c r="E6" i="1"/>
  <c r="E67" i="1"/>
  <c r="E66" i="1"/>
  <c r="E62" i="1"/>
  <c r="E88" i="1" l="1"/>
  <c r="E87" i="1"/>
  <c r="E86" i="1"/>
  <c r="E85" i="1"/>
  <c r="E84" i="1"/>
  <c r="E83" i="1"/>
  <c r="E82" i="1"/>
  <c r="E81" i="1"/>
  <c r="E80" i="1"/>
  <c r="E79" i="1"/>
  <c r="E78" i="1"/>
  <c r="E64" i="1"/>
  <c r="E63" i="1"/>
  <c r="E60" i="1"/>
  <c r="E59" i="1"/>
  <c r="E58" i="1"/>
  <c r="E57" i="1"/>
  <c r="E56" i="1"/>
  <c r="E55" i="1"/>
  <c r="E54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6" i="1"/>
  <c r="E15" i="1"/>
  <c r="E14" i="1"/>
  <c r="E13" i="1"/>
  <c r="E12" i="1"/>
  <c r="E11" i="1"/>
  <c r="E10" i="1"/>
  <c r="E9" i="1"/>
  <c r="E8" i="1"/>
  <c r="E7" i="1"/>
  <c r="E5" i="1"/>
  <c r="E4" i="1"/>
  <c r="E3" i="1"/>
  <c r="E2" i="1"/>
  <c r="D35" i="1"/>
  <c r="D33" i="1"/>
  <c r="D23" i="1" l="1"/>
  <c r="D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B1" authorId="0" shapeId="0" xr:uid="{9991A78E-6672-434D-A8A3-55B58EC5F7EF}">
      <text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<sst xmlns="http://schemas.openxmlformats.org/spreadsheetml/2006/main" count="194" uniqueCount="145">
  <si>
    <t>id|String</t>
    <phoneticPr fontId="1" type="noConversion"/>
  </si>
  <si>
    <t>서버 변수</t>
    <phoneticPr fontId="1" type="noConversion"/>
  </si>
  <si>
    <t>비고</t>
    <phoneticPr fontId="1" type="noConversion"/>
  </si>
  <si>
    <t>value|Int</t>
    <phoneticPr fontId="1" type="noConversion"/>
  </si>
  <si>
    <t>int</t>
    <phoneticPr fontId="1" type="noConversion"/>
  </si>
  <si>
    <t>MaxPlayerLevel</t>
    <phoneticPr fontId="1" type="noConversion"/>
  </si>
  <si>
    <t>SubLevelFightValueLine1</t>
    <phoneticPr fontId="1" type="noConversion"/>
  </si>
  <si>
    <t>SubLevelFightValueLine2</t>
  </si>
  <si>
    <t>SubLevelFightValueLine3</t>
  </si>
  <si>
    <t>플레이어 레벨 맥스. 서버 타이틀 데이터</t>
    <phoneticPr fontId="1" type="noConversion"/>
  </si>
  <si>
    <t>MaxStage</t>
    <phoneticPr fontId="1" type="noConversion"/>
  </si>
  <si>
    <t>GoldBoxTurnMin</t>
    <phoneticPr fontId="1" type="noConversion"/>
  </si>
  <si>
    <t>GoldBoxTurnMax</t>
    <phoneticPr fontId="1" type="noConversion"/>
  </si>
  <si>
    <t>FirstGoldBox</t>
    <phoneticPr fontId="1" type="noConversion"/>
  </si>
  <si>
    <t>staMx</t>
    <phoneticPr fontId="1" type="noConversion"/>
  </si>
  <si>
    <t>MaxAnalysisLevel</t>
    <phoneticPr fontId="1" type="noConversion"/>
  </si>
  <si>
    <t>MaxGuideQuestId</t>
    <phoneticPr fontId="1" type="noConversion"/>
  </si>
  <si>
    <t>TimeSecToGetOneEnergy</t>
    <phoneticPr fontId="1" type="noConversion"/>
  </si>
  <si>
    <t>GachaEnergy</t>
    <phoneticPr fontId="1" type="noConversion"/>
  </si>
  <si>
    <t>Gacha1Event</t>
    <phoneticPr fontId="1" type="noConversion"/>
  </si>
  <si>
    <t>Gacha2Events</t>
    <phoneticPr fontId="1" type="noConversion"/>
  </si>
  <si>
    <t>Gacha3Events</t>
    <phoneticPr fontId="1" type="noConversion"/>
  </si>
  <si>
    <t>Gacha1BrokenEnergy</t>
    <phoneticPr fontId="1" type="noConversion"/>
  </si>
  <si>
    <t>Gacha2BrokenEnergys</t>
    <phoneticPr fontId="1" type="noConversion"/>
  </si>
  <si>
    <t>int</t>
  </si>
  <si>
    <t>Gacha3BrokenEnergys</t>
    <phoneticPr fontId="1" type="noConversion"/>
  </si>
  <si>
    <t>anlMx</t>
    <phoneticPr fontId="1" type="noConversion"/>
  </si>
  <si>
    <t>MaxTotalSpellLevel</t>
    <phoneticPr fontId="1" type="noConversion"/>
  </si>
  <si>
    <t>￦</t>
    <phoneticPr fontId="1" type="noConversion"/>
  </si>
  <si>
    <t>KoreaWon</t>
    <phoneticPr fontId="1" type="noConversion"/>
  </si>
  <si>
    <t>value|String</t>
    <phoneticPr fontId="1" type="noConversion"/>
  </si>
  <si>
    <t>TotalSpellGachaStep</t>
    <phoneticPr fontId="1" type="noConversion"/>
  </si>
  <si>
    <t>GachaActorMaxTrp</t>
    <phoneticPr fontId="1" type="noConversion"/>
  </si>
  <si>
    <t>MaxActorLevel</t>
    <phoneticPr fontId="1" type="noConversion"/>
  </si>
  <si>
    <t>1, 5, 10, 20, 40, 70, 110, 160, 210, 270, 340, 420, 510, 600</t>
  </si>
  <si>
    <t>FastClearJumpStep</t>
    <phoneticPr fontId="1" type="noConversion"/>
  </si>
  <si>
    <t>FastBossClearStartBase</t>
    <phoneticPr fontId="1" type="noConversion"/>
  </si>
  <si>
    <t>FastBossClearEndBase</t>
    <phoneticPr fontId="1" type="noConversion"/>
  </si>
  <si>
    <t>PetDailySearchCount</t>
    <phoneticPr fontId="1" type="noConversion"/>
  </si>
  <si>
    <t>PetExtraChance</t>
    <phoneticPr fontId="1" type="noConversion"/>
  </si>
  <si>
    <t>PetPassExtraChance</t>
    <phoneticPr fontId="1" type="noConversion"/>
  </si>
  <si>
    <t>PetExtraGainMin</t>
    <phoneticPr fontId="1" type="noConversion"/>
  </si>
  <si>
    <t>PetExtraGainMax</t>
    <phoneticPr fontId="1" type="noConversion"/>
  </si>
  <si>
    <t>PetHeartCount</t>
    <phoneticPr fontId="1" type="noConversion"/>
  </si>
  <si>
    <t>PetPassHeartCount</t>
    <phoneticPr fontId="1" type="noConversion"/>
  </si>
  <si>
    <t>하루 몇 번 미션</t>
    <phoneticPr fontId="1" type="noConversion"/>
  </si>
  <si>
    <t>추가로 얻는 최소 마리수</t>
    <phoneticPr fontId="1" type="noConversion"/>
  </si>
  <si>
    <t>펫에게 하루에 주는 하트 횟수</t>
    <phoneticPr fontId="1" type="noConversion"/>
  </si>
  <si>
    <t>패스 시 횟수</t>
    <phoneticPr fontId="1" type="noConversion"/>
  </si>
  <si>
    <t>PetSaleGivenTime</t>
    <phoneticPr fontId="1" type="noConversion"/>
  </si>
  <si>
    <t>PetSaleCoolTime</t>
    <phoneticPr fontId="1" type="noConversion"/>
  </si>
  <si>
    <t>하드코딩</t>
    <phoneticPr fontId="1" type="noConversion"/>
  </si>
  <si>
    <t>펫 세일 열리는 시간</t>
    <phoneticPr fontId="1" type="noConversion"/>
  </si>
  <si>
    <t>펫 세일 쿨타임</t>
    <phoneticPr fontId="1" type="noConversion"/>
  </si>
  <si>
    <t>구매 가능 최대마리수 스텝</t>
    <phoneticPr fontId="1" type="noConversion"/>
  </si>
  <si>
    <t>MaxPetCountStep</t>
    <phoneticPr fontId="1" type="noConversion"/>
  </si>
  <si>
    <t>DownloadEnergyReward</t>
    <phoneticPr fontId="1" type="noConversion"/>
  </si>
  <si>
    <t>FortuneWheelDailyCount</t>
    <phoneticPr fontId="1" type="noConversion"/>
  </si>
  <si>
    <t>FortuneWheelGolden</t>
    <phoneticPr fontId="1" type="noConversion"/>
  </si>
  <si>
    <t>MissionEnergyPet</t>
    <phoneticPr fontId="1" type="noConversion"/>
  </si>
  <si>
    <t>MissionEnergyRoulette</t>
    <phoneticPr fontId="1" type="noConversion"/>
  </si>
  <si>
    <t>DailyGemAmount</t>
    <phoneticPr fontId="1" type="noConversion"/>
  </si>
  <si>
    <t>AnalysisBoostRate</t>
    <phoneticPr fontId="1" type="noConversion"/>
  </si>
  <si>
    <t>Ev13CountLimit</t>
    <phoneticPr fontId="1" type="noConversion"/>
  </si>
  <si>
    <t>Ev14CountLimit</t>
  </si>
  <si>
    <t>Ev15CountLimit</t>
  </si>
  <si>
    <t>Ev16CountLimit</t>
  </si>
  <si>
    <t>Ev17CountLimit</t>
  </si>
  <si>
    <t>보유 스펠 종류 제한</t>
    <phoneticPr fontId="1" type="noConversion"/>
  </si>
  <si>
    <t>미보유 스펠 종류 제한</t>
    <phoneticPr fontId="1" type="noConversion"/>
  </si>
  <si>
    <t>보유 동료 종류 제한</t>
    <phoneticPr fontId="1" type="noConversion"/>
  </si>
  <si>
    <t>보유 동료 피피 종류 제한</t>
    <phoneticPr fontId="1" type="noConversion"/>
  </si>
  <si>
    <t>미보유 동료 종류 제한</t>
    <phoneticPr fontId="1" type="noConversion"/>
  </si>
  <si>
    <t>BoostEnergyDivide</t>
    <phoneticPr fontId="1" type="noConversion"/>
  </si>
  <si>
    <t>MaxBrokenGivenTime</t>
    <phoneticPr fontId="1" type="noConversion"/>
  </si>
  <si>
    <t>MaxBrokenStep</t>
    <phoneticPr fontId="1" type="noConversion"/>
  </si>
  <si>
    <t>AttendanceEarlyEnergy</t>
    <phoneticPr fontId="1" type="noConversion"/>
  </si>
  <si>
    <t>MinimumStrikeDamageRate10000</t>
    <phoneticPr fontId="1" type="noConversion"/>
  </si>
  <si>
    <t>MaximumStrikeDamageRate10000</t>
    <phoneticPr fontId="1" type="noConversion"/>
  </si>
  <si>
    <t>두번 때리는 확률</t>
    <phoneticPr fontId="1" type="noConversion"/>
  </si>
  <si>
    <t>PetPassExtraGain</t>
    <phoneticPr fontId="1" type="noConversion"/>
  </si>
  <si>
    <t>포획 성공 후 추가 획득 확률</t>
    <phoneticPr fontId="1" type="noConversion"/>
  </si>
  <si>
    <t>PetExtraGain</t>
    <phoneticPr fontId="1" type="noConversion"/>
  </si>
  <si>
    <t>패스 구매 후 위를 실패 시 한번 더 굴리는 확률</t>
    <phoneticPr fontId="1" type="noConversion"/>
  </si>
  <si>
    <t>패스 구매 후 포획 성공 후 추가 획득 확률</t>
    <phoneticPr fontId="1" type="noConversion"/>
  </si>
  <si>
    <t>PetPassGivenTime</t>
    <phoneticPr fontId="1" type="noConversion"/>
  </si>
  <si>
    <t>FastBossClearRateLimit10000</t>
    <phoneticPr fontId="1" type="noConversion"/>
  </si>
  <si>
    <t>초단위. 10으로 나눠서 사용</t>
    <phoneticPr fontId="1" type="noConversion"/>
  </si>
  <si>
    <t>비율. 10000으로 나눠서 사용</t>
    <phoneticPr fontId="1" type="noConversion"/>
  </si>
  <si>
    <t>TeamPassGivenTime</t>
    <phoneticPr fontId="1" type="noConversion"/>
  </si>
  <si>
    <t>팀 패스 14일로 함</t>
    <phoneticPr fontId="1" type="noConversion"/>
  </si>
  <si>
    <t>펫 패스 28일로 함</t>
    <phoneticPr fontId="1" type="noConversion"/>
  </si>
  <si>
    <t>MissionEnergyRushDefense</t>
    <phoneticPr fontId="1" type="noConversion"/>
  </si>
  <si>
    <t>MissionEnergyBossDefense</t>
    <phoneticPr fontId="1" type="noConversion"/>
  </si>
  <si>
    <t>하드코딩</t>
  </si>
  <si>
    <t>아이디중복</t>
    <phoneticPr fontId="1" type="noConversion"/>
  </si>
  <si>
    <t>RushDefenseDailyCount</t>
    <phoneticPr fontId="1" type="noConversion"/>
  </si>
  <si>
    <t>BossDefenseDailyCount</t>
    <phoneticPr fontId="1" type="noConversion"/>
  </si>
  <si>
    <t>MissionEnergyBossBattle</t>
    <phoneticPr fontId="1" type="noConversion"/>
  </si>
  <si>
    <t>MaxRushDefense</t>
    <phoneticPr fontId="1" type="noConversion"/>
  </si>
  <si>
    <t>MaxBossDefense</t>
    <phoneticPr fontId="1" type="noConversion"/>
  </si>
  <si>
    <t>TimeSecToGetOneTicket</t>
    <phoneticPr fontId="1" type="noConversion"/>
  </si>
  <si>
    <t>rushDefMx</t>
    <phoneticPr fontId="1" type="noConversion"/>
  </si>
  <si>
    <t>bossDefMx</t>
    <phoneticPr fontId="1" type="noConversion"/>
  </si>
  <si>
    <t>MaxBossBattle</t>
    <phoneticPr fontId="1" type="noConversion"/>
  </si>
  <si>
    <t>bossBattleMx</t>
    <phoneticPr fontId="1" type="noConversion"/>
  </si>
  <si>
    <t>MaxBossBattleXpLevel</t>
    <phoneticPr fontId="1" type="noConversion"/>
  </si>
  <si>
    <t>BossBattleDailyCount</t>
    <phoneticPr fontId="1" type="noConversion"/>
  </si>
  <si>
    <t>BossBattleDailyBonusTimes</t>
    <phoneticPr fontId="1" type="noConversion"/>
  </si>
  <si>
    <t>BossBattleRegenDelay100</t>
  </si>
  <si>
    <t>BossBattleRegenTickDelay100</t>
  </si>
  <si>
    <t>BossBattleRegenHpRatio100</t>
  </si>
  <si>
    <t>MaxBossBattleDifficulty</t>
  </si>
  <si>
    <t>BossBattleXpLevelBonus100</t>
    <phoneticPr fontId="1" type="noConversion"/>
  </si>
  <si>
    <t>보스별 레벨당 추뎀(1레벨=&gt;0%추가)</t>
    <phoneticPr fontId="1" type="noConversion"/>
  </si>
  <si>
    <t>BossBattleRefreshPrice</t>
    <phoneticPr fontId="1" type="noConversion"/>
  </si>
  <si>
    <t>bossBattleXpLev</t>
    <phoneticPr fontId="1" type="noConversion"/>
  </si>
  <si>
    <t>OfficialCafe</t>
  </si>
  <si>
    <t>OfficialTelegram</t>
  </si>
  <si>
    <t>https://cafe.naver.com/powersourcestudio</t>
  </si>
  <si>
    <t>InvincibleTime10</t>
    <phoneticPr fontId="1" type="noConversion"/>
  </si>
  <si>
    <t>TrapDamage10</t>
    <phoneticPr fontId="1" type="noConversion"/>
  </si>
  <si>
    <t>MaxPointShopAttackLevel</t>
    <phoneticPr fontId="1" type="noConversion"/>
  </si>
  <si>
    <t>SummonWeightThreshold100</t>
    <phoneticPr fontId="1" type="noConversion"/>
  </si>
  <si>
    <t>MissionEnergyGoldDefense</t>
  </si>
  <si>
    <t>GoldDefenseDailyCount</t>
    <phoneticPr fontId="1" type="noConversion"/>
  </si>
  <si>
    <t>MaxGoldDefense</t>
    <phoneticPr fontId="1" type="noConversion"/>
  </si>
  <si>
    <t>goldDefMx</t>
    <phoneticPr fontId="1" type="noConversion"/>
  </si>
  <si>
    <t>SubQuestGoldDoubleDiamond</t>
    <phoneticPr fontId="1" type="noConversion"/>
  </si>
  <si>
    <t>FastBossClearLowBase</t>
    <phoneticPr fontId="1" type="noConversion"/>
  </si>
  <si>
    <t>이 층 이하면 리미트 2배 적용</t>
    <phoneticPr fontId="1" type="noConversion"/>
  </si>
  <si>
    <t>Pet1StarAttackRate100</t>
    <phoneticPr fontId="1" type="noConversion"/>
  </si>
  <si>
    <t>Pet2StarAttackRate100</t>
    <phoneticPr fontId="1" type="noConversion"/>
  </si>
  <si>
    <t>Pet3StarAttackRate100</t>
    <phoneticPr fontId="1" type="noConversion"/>
  </si>
  <si>
    <t>Pet4StarAttackRate100</t>
    <phoneticPr fontId="1" type="noConversion"/>
  </si>
  <si>
    <t>Pet5StarAttackRate100</t>
    <phoneticPr fontId="1" type="noConversion"/>
  </si>
  <si>
    <t>펫 공격자 성급에 따른 공격 효과</t>
    <phoneticPr fontId="1" type="noConversion"/>
  </si>
  <si>
    <t>PetDamageRandomMin100</t>
    <phoneticPr fontId="1" type="noConversion"/>
  </si>
  <si>
    <t>PetDamageRandomMax100</t>
    <phoneticPr fontId="1" type="noConversion"/>
  </si>
  <si>
    <t>PetStarDiff100</t>
    <phoneticPr fontId="1" type="noConversion"/>
  </si>
  <si>
    <t>양수음수에 따라 공식이 달라짐</t>
    <phoneticPr fontId="1" type="noConversion"/>
  </si>
  <si>
    <t>펫 뎀지 편차 랜덤 전투1회 동안 고정</t>
    <phoneticPr fontId="1" type="noConversion"/>
  </si>
  <si>
    <t>SpellGachaLevelAccumulatedCount</t>
    <phoneticPr fontId="1" type="noConversion"/>
  </si>
  <si>
    <t>0, 10, 45, 190, 780, 2415, 5950, 10950, 15950, 21950, 28950, 36950, 45950, 54950</t>
  </si>
  <si>
    <t>RepeatDamageMinValue10000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</si>
</sst>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72B16-CF81-4C26-8BA7-B1D9340B4242}">
  <dimension ref="A1:G94"/>
  <sheetViews>
    <sheetView tabSelected="1" workbookViewId="0">
      <pane ySplit="1" topLeftCell="A11" activePane="bottomLeft" state="frozen"/>
      <selection pane="bottomLeft" activeCell="A21" sqref="A21"/>
    </sheetView>
  </sheetViews>
  <sheetFormatPr defaultRowHeight="16.5" outlineLevelCol="1"/>
  <cols>
    <col min="1" max="1" width="32.875" bestFit="1" customWidth="1"/>
    <col min="2" max="2" width="14.125" customWidth="1" outlineLevel="1"/>
    <col min="3" max="3" width="29.75" customWidth="1" outlineLevel="1"/>
    <col min="5" max="5" width="9" customWidth="1" outlineLevel="1"/>
    <col min="7" max="7" width="9" customWidth="1" outlineLevel="1"/>
  </cols>
  <sheetData>
    <row r="1" spans="1:7" ht="27" customHeight="1">
      <c r="A1" t="s">
        <v>0</v>
      </c>
      <c r="B1" t="s">
        <v>1</v>
      </c>
      <c r="C1" t="s">
        <v>2</v>
      </c>
      <c r="D1" t="s">
        <v>3</v>
      </c>
      <c r="E1" t="s">
        <v>95</v>
      </c>
      <c r="G1" t="s">
        <v>4</v>
      </c>
    </row>
    <row r="2" spans="1:7">
      <c r="A2" s="1" t="s">
        <v>5</v>
      </c>
      <c r="B2" t="s">
        <v>4</v>
      </c>
      <c r="C2" t="s">
        <v>9</v>
      </c>
      <c r="D2">
        <v>600</v>
      </c>
      <c r="E2">
        <f t="shared" ref="E2:E33" si="0">COUNTIF(A:A,A2)</f>
        <v>1</v>
      </c>
      <c r="G2" t="str">
        <f>"{"""&amp;
A2&amp;""":"&amp;VLOOKUP(A2,$A:$D,MATCH($D$1,$A$1:$D$1,0),0)&amp;","""&amp;
A10&amp;""":"&amp;VLOOKUP(A10,$A:$D,MATCH($D$1,$A$1:$D$1,0),0)&amp;","""&amp;
A11&amp;""":"&amp;VLOOKUP(A11,$A:$D,MATCH($D$1,$A$1:$D$1,0),0)&amp;","""&amp;
A12&amp;""":"&amp;VLOOKUP(A12,$A:$D,MATCH($D$1,$A$1:$D$1,0),0)&amp;","""&amp;
A13&amp;""":"&amp;VLOOKUP(A13,$A:$D,MATCH($D$1,$A$1:$D$1,0),0)&amp;","""&amp;
A14&amp;""":"&amp;VLOOKUP(A14,$A:$D,MATCH($D$1,$A$1:$D$1,0),0)&amp;","""&amp;
A15&amp;""":"&amp;VLOOKUP(A15,$A:$D,MATCH($D$1,$A$1:$D$1,0),0)&amp;","""&amp;
A16&amp;""":"&amp;VLOOKUP(A16,$A:$D,MATCH($D$1,$A$1:$D$1,0),0)&amp;","""&amp;
A20&amp;""":"&amp;VLOOKUP(A20,$A:$D,MATCH($D$1,$A$1:$D$1,0),0)&amp;","""&amp;
A27&amp;""":"&amp;VLOOKUP(A27,$A:$D,MATCH($D$1,$A$1:$D$1,0),0)&amp;","""&amp;
A28&amp;""":"&amp;VLOOKUP(A28,$A:$D,MATCH($D$1,$A$1:$D$1,0),0)&amp;","""&amp;
A29&amp;""":"&amp;VLOOKUP(A29,$A:$D,MATCH($D$1,$A$1:$D$1,0),0)&amp;","""&amp;
A30&amp;""":"&amp;VLOOKUP(A30,$A:$D,MATCH($D$1,$A$1:$D$1,0),0)&amp;","""&amp;
A32&amp;""":"&amp;VLOOKUP(A32,$A:$D,MATCH($D$1,$A$1:$D$1,0),0)&amp;","""&amp;
A56&amp;""":"&amp;VLOOKUP(A56,$A:$D,MATCH($D$1,$A$1:$D$1,0),0)&amp;","""&amp;
A72&amp;""":"&amp;VLOOKUP(A72,$A:$D,MATCH($D$1,$A$1:$D$1,0),0)&amp;","""&amp;
A73&amp;""":"&amp;VLOOKUP(A73,$A:$D,MATCH($D$1,$A$1:$D$1,0),0)&amp;","""&amp;
A74&amp;""":"&amp;VLOOKUP(A74,$A:$D,MATCH($D$1,$A$1:$D$1,0),0)&amp;","""&amp;
A75&amp;""":"&amp;VLOOKUP(A75,$A:$D,MATCH($D$1,$A$1:$D$1,0),0)&amp;","""&amp;
A76&amp;""":"&amp;VLOOKUP(A76,$A:$D,MATCH($D$1,$A$1:$D$1,0),0)&amp;","""&amp;
A77&amp;""":"&amp;VLOOKUP(A77,$A:$D,MATCH($D$1,$A$1:$D$1,0),0)&amp;","""&amp;
A79&amp;""":"&amp;VLOOKUP(A79,$A:$D,MATCH($D$1,$A$1:$D$1,0),0)&amp;","""&amp;
A86&amp;""":"&amp;VLOOKUP(A86,$A:$D,MATCH($D$1,$A$1:$D$1,0),0)&amp;","""&amp;
A87&amp;""":"&amp;VLOOKUP(A87,$A:$D,MATCH($D$1,$A$1:$D$1,0),0)&amp;","""&amp;
A88&amp;""":"&amp;VLOOKUP(A88,$A:$D,MATCH($D$1,$A$1:$D$1,0),0)&amp;","""&amp;
A90&amp;""":"&amp;VLOOKUP(A90,$A:$D,MATCH($D$1,$A$1:$D$1,0),0)&amp;","""&amp;
A91&amp;""":"&amp;VLOOKUP(A91,$A:$D,MATCH($D$1,$A$1:$D$1,0),0)&amp;","""&amp;
A93&amp;""":"&amp;VLOOKUP(A93,$A:$D,MATCH($D$1,$A$1:$D$1,0),0)&amp;","""&amp;
A94&amp;""":"&amp;VLOOKUP(A94,$A:$D,MATCH($D$1,$A$1:$D$1,0),0)
&amp;"}"</f>
        <v>{"MaxPlayerLevel":600,"GachaEnergy":10,"Gacha1Event":1,"Gacha2Events":2,"Gacha3Events":5,"Gacha1BrokenEnergy":1,"Gacha2BrokenEnergys":2,"Gacha3BrokenEnergys":3,"FirstGoldBox":2400,"FastClearJumpStep":10,"FastBossClearStartBase":17,"FastBossClearEndBase":30,"FastBossClearRateLimit10000":300,"MaxPetCountStep":9,"FortuneWheelGolden":10,"BossBattleDailyBonusTimes":5,"BossBattleRegenDelay100":300,"BossBattleRegenTickDelay100":90,"BossBattleRegenHpRatio100":10,"BossBattleXpLevelBonus100":3,"MaxBossBattleDifficulty":28,"AnalysisBoostRate":3,"AttendanceEarlyEnergy":30,"MinimumStrikeDamageRate10000":1200,"MaximumStrikeDamageRate10000":3330,"InvincibleTime10":6,"TrapDamage10":10,"SubQuestGoldDoubleDiamond":5,"RepeatDamageMinValue10000":1750}</v>
      </c>
    </row>
    <row r="3" spans="1:7">
      <c r="A3" s="1" t="s">
        <v>10</v>
      </c>
      <c r="B3" t="s">
        <v>14</v>
      </c>
      <c r="D3">
        <v>400</v>
      </c>
      <c r="E3">
        <f t="shared" si="0"/>
        <v>1</v>
      </c>
    </row>
    <row r="4" spans="1:7">
      <c r="A4" s="4" t="s">
        <v>33</v>
      </c>
      <c r="D4">
        <v>20</v>
      </c>
      <c r="E4">
        <f t="shared" si="0"/>
        <v>1</v>
      </c>
    </row>
    <row r="5" spans="1:7">
      <c r="A5" t="s">
        <v>17</v>
      </c>
      <c r="D5">
        <f>576/3</f>
        <v>192</v>
      </c>
      <c r="E5">
        <f t="shared" si="0"/>
        <v>1</v>
      </c>
    </row>
    <row r="6" spans="1:7">
      <c r="A6" t="s">
        <v>101</v>
      </c>
      <c r="D6">
        <v>960</v>
      </c>
      <c r="E6">
        <f t="shared" si="0"/>
        <v>1</v>
      </c>
    </row>
    <row r="7" spans="1:7">
      <c r="A7" t="s">
        <v>6</v>
      </c>
      <c r="D7">
        <v>1</v>
      </c>
      <c r="E7">
        <f t="shared" si="0"/>
        <v>1</v>
      </c>
    </row>
    <row r="8" spans="1:7">
      <c r="A8" t="s">
        <v>7</v>
      </c>
      <c r="D8">
        <v>2</v>
      </c>
      <c r="E8">
        <f t="shared" si="0"/>
        <v>1</v>
      </c>
    </row>
    <row r="9" spans="1:7">
      <c r="A9" t="s">
        <v>8</v>
      </c>
      <c r="D9">
        <v>3</v>
      </c>
      <c r="E9">
        <f t="shared" si="0"/>
        <v>1</v>
      </c>
    </row>
    <row r="10" spans="1:7">
      <c r="A10" s="1" t="s">
        <v>18</v>
      </c>
      <c r="B10" t="s">
        <v>4</v>
      </c>
      <c r="D10">
        <v>10</v>
      </c>
      <c r="E10">
        <f t="shared" si="0"/>
        <v>1</v>
      </c>
    </row>
    <row r="11" spans="1:7">
      <c r="A11" s="1" t="s">
        <v>19</v>
      </c>
      <c r="B11" t="s">
        <v>4</v>
      </c>
      <c r="D11">
        <v>1</v>
      </c>
      <c r="E11">
        <f t="shared" si="0"/>
        <v>1</v>
      </c>
    </row>
    <row r="12" spans="1:7">
      <c r="A12" s="1" t="s">
        <v>20</v>
      </c>
      <c r="B12" t="s">
        <v>4</v>
      </c>
      <c r="D12">
        <v>2</v>
      </c>
      <c r="E12">
        <f t="shared" si="0"/>
        <v>1</v>
      </c>
    </row>
    <row r="13" spans="1:7">
      <c r="A13" s="1" t="s">
        <v>21</v>
      </c>
      <c r="B13" t="s">
        <v>4</v>
      </c>
      <c r="D13">
        <v>5</v>
      </c>
      <c r="E13">
        <f t="shared" si="0"/>
        <v>1</v>
      </c>
    </row>
    <row r="14" spans="1:7">
      <c r="A14" s="1" t="s">
        <v>22</v>
      </c>
      <c r="B14" t="s">
        <v>4</v>
      </c>
      <c r="D14">
        <v>1</v>
      </c>
      <c r="E14">
        <f t="shared" si="0"/>
        <v>1</v>
      </c>
    </row>
    <row r="15" spans="1:7">
      <c r="A15" s="1" t="s">
        <v>23</v>
      </c>
      <c r="B15" t="s">
        <v>4</v>
      </c>
      <c r="D15">
        <v>2</v>
      </c>
      <c r="E15">
        <f t="shared" si="0"/>
        <v>1</v>
      </c>
    </row>
    <row r="16" spans="1:7">
      <c r="A16" s="1" t="s">
        <v>25</v>
      </c>
      <c r="B16" t="s">
        <v>24</v>
      </c>
      <c r="D16">
        <v>3</v>
      </c>
      <c r="E16">
        <f t="shared" si="0"/>
        <v>1</v>
      </c>
    </row>
    <row r="17" spans="1:5">
      <c r="A17" s="4" t="s">
        <v>123</v>
      </c>
      <c r="D17">
        <v>90</v>
      </c>
      <c r="E17">
        <f t="shared" si="0"/>
        <v>1</v>
      </c>
    </row>
    <row r="18" spans="1:5">
      <c r="A18" t="s">
        <v>11</v>
      </c>
      <c r="D18">
        <v>1</v>
      </c>
      <c r="E18">
        <f t="shared" si="0"/>
        <v>1</v>
      </c>
    </row>
    <row r="19" spans="1:5">
      <c r="A19" t="s">
        <v>12</v>
      </c>
      <c r="D19">
        <v>50</v>
      </c>
      <c r="E19">
        <f t="shared" si="0"/>
        <v>1</v>
      </c>
    </row>
    <row r="20" spans="1:5">
      <c r="A20" s="1" t="s">
        <v>13</v>
      </c>
      <c r="B20" t="s">
        <v>4</v>
      </c>
      <c r="D20">
        <v>2400</v>
      </c>
      <c r="E20">
        <f t="shared" si="0"/>
        <v>1</v>
      </c>
    </row>
    <row r="21" spans="1:5">
      <c r="A21" s="2" t="s">
        <v>15</v>
      </c>
      <c r="B21" t="s">
        <v>26</v>
      </c>
      <c r="D21">
        <v>1500</v>
      </c>
      <c r="E21">
        <f t="shared" si="0"/>
        <v>1</v>
      </c>
    </row>
    <row r="22" spans="1:5">
      <c r="A22" t="s">
        <v>16</v>
      </c>
      <c r="D22">
        <v>73</v>
      </c>
      <c r="E22">
        <f t="shared" si="0"/>
        <v>1</v>
      </c>
    </row>
    <row r="23" spans="1:5">
      <c r="A23" s="5" t="s">
        <v>74</v>
      </c>
      <c r="D23">
        <f>3*24*60*60</f>
        <v>259200</v>
      </c>
      <c r="E23">
        <f t="shared" si="0"/>
        <v>1</v>
      </c>
    </row>
    <row r="24" spans="1:5">
      <c r="A24" s="5" t="s">
        <v>75</v>
      </c>
      <c r="D24">
        <v>5</v>
      </c>
      <c r="E24">
        <f t="shared" si="0"/>
        <v>1</v>
      </c>
    </row>
    <row r="25" spans="1:5">
      <c r="A25" s="3" t="s">
        <v>27</v>
      </c>
      <c r="D25">
        <v>1000</v>
      </c>
      <c r="E25">
        <f t="shared" si="0"/>
        <v>1</v>
      </c>
    </row>
    <row r="26" spans="1:5">
      <c r="A26" t="s">
        <v>32</v>
      </c>
      <c r="D26">
        <v>5</v>
      </c>
      <c r="E26">
        <f t="shared" si="0"/>
        <v>1</v>
      </c>
    </row>
    <row r="27" spans="1:5">
      <c r="A27" s="1" t="s">
        <v>35</v>
      </c>
      <c r="B27" t="s">
        <v>4</v>
      </c>
      <c r="D27">
        <v>10</v>
      </c>
      <c r="E27">
        <f t="shared" si="0"/>
        <v>1</v>
      </c>
    </row>
    <row r="28" spans="1:5">
      <c r="A28" s="1" t="s">
        <v>36</v>
      </c>
      <c r="B28" t="s">
        <v>4</v>
      </c>
      <c r="C28" t="s">
        <v>87</v>
      </c>
      <c r="D28">
        <v>17</v>
      </c>
      <c r="E28">
        <f t="shared" si="0"/>
        <v>1</v>
      </c>
    </row>
    <row r="29" spans="1:5">
      <c r="A29" s="1" t="s">
        <v>37</v>
      </c>
      <c r="B29" t="s">
        <v>4</v>
      </c>
      <c r="C29" t="s">
        <v>87</v>
      </c>
      <c r="D29">
        <v>30</v>
      </c>
      <c r="E29">
        <f t="shared" si="0"/>
        <v>1</v>
      </c>
    </row>
    <row r="30" spans="1:5">
      <c r="A30" s="1" t="s">
        <v>86</v>
      </c>
      <c r="B30" t="s">
        <v>4</v>
      </c>
      <c r="C30" t="s">
        <v>88</v>
      </c>
      <c r="D30">
        <v>300</v>
      </c>
      <c r="E30">
        <f t="shared" si="0"/>
        <v>1</v>
      </c>
    </row>
    <row r="31" spans="1:5">
      <c r="A31" s="4" t="s">
        <v>129</v>
      </c>
      <c r="B31" t="s">
        <v>4</v>
      </c>
      <c r="C31" t="s">
        <v>130</v>
      </c>
      <c r="D31">
        <v>50</v>
      </c>
      <c r="E31">
        <f t="shared" si="0"/>
        <v>1</v>
      </c>
    </row>
    <row r="32" spans="1:5">
      <c r="A32" s="1" t="s">
        <v>55</v>
      </c>
      <c r="B32" t="s">
        <v>4</v>
      </c>
      <c r="C32" t="s">
        <v>54</v>
      </c>
      <c r="D32">
        <v>9</v>
      </c>
      <c r="E32">
        <f t="shared" si="0"/>
        <v>1</v>
      </c>
    </row>
    <row r="33" spans="1:5">
      <c r="A33" s="4" t="s">
        <v>89</v>
      </c>
      <c r="B33" s="3"/>
      <c r="C33" s="3" t="s">
        <v>90</v>
      </c>
      <c r="D33" s="3">
        <f>14*24*60*60</f>
        <v>1209600</v>
      </c>
      <c r="E33">
        <f t="shared" si="0"/>
        <v>1</v>
      </c>
    </row>
    <row r="34" spans="1:5">
      <c r="A34" s="1" t="s">
        <v>38</v>
      </c>
      <c r="B34" t="s">
        <v>51</v>
      </c>
      <c r="C34" t="s">
        <v>45</v>
      </c>
      <c r="D34">
        <v>3</v>
      </c>
      <c r="E34">
        <f t="shared" ref="E34:E65" si="1">COUNTIF(A:A,A34)</f>
        <v>1</v>
      </c>
    </row>
    <row r="35" spans="1:5">
      <c r="A35" s="4" t="s">
        <v>85</v>
      </c>
      <c r="C35" t="s">
        <v>91</v>
      </c>
      <c r="D35">
        <f>28*24*60*60</f>
        <v>2419200</v>
      </c>
      <c r="E35">
        <f t="shared" si="1"/>
        <v>1</v>
      </c>
    </row>
    <row r="36" spans="1:5">
      <c r="A36" s="4" t="s">
        <v>39</v>
      </c>
      <c r="C36" t="s">
        <v>79</v>
      </c>
      <c r="D36">
        <v>25</v>
      </c>
      <c r="E36">
        <f t="shared" si="1"/>
        <v>1</v>
      </c>
    </row>
    <row r="37" spans="1:5">
      <c r="A37" s="4" t="s">
        <v>40</v>
      </c>
      <c r="C37" t="s">
        <v>83</v>
      </c>
      <c r="D37">
        <v>95</v>
      </c>
      <c r="E37">
        <f t="shared" si="1"/>
        <v>1</v>
      </c>
    </row>
    <row r="38" spans="1:5">
      <c r="A38" s="4" t="s">
        <v>82</v>
      </c>
      <c r="C38" t="s">
        <v>81</v>
      </c>
      <c r="D38">
        <v>0</v>
      </c>
      <c r="E38">
        <f t="shared" si="1"/>
        <v>1</v>
      </c>
    </row>
    <row r="39" spans="1:5">
      <c r="A39" s="4" t="s">
        <v>80</v>
      </c>
      <c r="C39" t="s">
        <v>84</v>
      </c>
      <c r="D39">
        <v>60</v>
      </c>
      <c r="E39">
        <f t="shared" si="1"/>
        <v>1</v>
      </c>
    </row>
    <row r="40" spans="1:5">
      <c r="A40" t="s">
        <v>41</v>
      </c>
      <c r="C40" t="s">
        <v>46</v>
      </c>
      <c r="D40">
        <v>1</v>
      </c>
      <c r="E40">
        <f t="shared" si="1"/>
        <v>1</v>
      </c>
    </row>
    <row r="41" spans="1:5">
      <c r="A41" t="s">
        <v>42</v>
      </c>
      <c r="D41">
        <v>3</v>
      </c>
      <c r="E41">
        <f t="shared" si="1"/>
        <v>1</v>
      </c>
    </row>
    <row r="42" spans="1:5">
      <c r="A42" s="1" t="s">
        <v>43</v>
      </c>
      <c r="B42" t="s">
        <v>51</v>
      </c>
      <c r="C42" t="s">
        <v>47</v>
      </c>
      <c r="D42">
        <v>8</v>
      </c>
      <c r="E42">
        <f t="shared" si="1"/>
        <v>1</v>
      </c>
    </row>
    <row r="43" spans="1:5">
      <c r="A43" s="1" t="s">
        <v>44</v>
      </c>
      <c r="B43" t="s">
        <v>51</v>
      </c>
      <c r="C43" t="s">
        <v>48</v>
      </c>
      <c r="D43">
        <v>24</v>
      </c>
      <c r="E43">
        <f t="shared" si="1"/>
        <v>1</v>
      </c>
    </row>
    <row r="44" spans="1:5">
      <c r="A44" t="s">
        <v>49</v>
      </c>
      <c r="C44" t="s">
        <v>52</v>
      </c>
      <c r="D44">
        <v>86400</v>
      </c>
      <c r="E44">
        <f t="shared" si="1"/>
        <v>1</v>
      </c>
    </row>
    <row r="45" spans="1:5">
      <c r="A45" t="s">
        <v>50</v>
      </c>
      <c r="C45" t="s">
        <v>53</v>
      </c>
      <c r="D45">
        <v>172800</v>
      </c>
      <c r="E45">
        <f t="shared" si="1"/>
        <v>1</v>
      </c>
    </row>
    <row r="46" spans="1:5">
      <c r="A46" t="s">
        <v>131</v>
      </c>
      <c r="C46" t="s">
        <v>136</v>
      </c>
      <c r="D46">
        <v>240</v>
      </c>
      <c r="E46">
        <f t="shared" si="1"/>
        <v>1</v>
      </c>
    </row>
    <row r="47" spans="1:5">
      <c r="A47" t="s">
        <v>132</v>
      </c>
      <c r="D47">
        <v>210</v>
      </c>
      <c r="E47">
        <f t="shared" si="1"/>
        <v>1</v>
      </c>
    </row>
    <row r="48" spans="1:5">
      <c r="A48" t="s">
        <v>133</v>
      </c>
      <c r="D48">
        <v>180</v>
      </c>
      <c r="E48">
        <f t="shared" si="1"/>
        <v>1</v>
      </c>
    </row>
    <row r="49" spans="1:5">
      <c r="A49" t="s">
        <v>134</v>
      </c>
      <c r="D49">
        <v>150</v>
      </c>
      <c r="E49">
        <f t="shared" si="1"/>
        <v>1</v>
      </c>
    </row>
    <row r="50" spans="1:5">
      <c r="A50" t="s">
        <v>135</v>
      </c>
      <c r="D50">
        <v>120</v>
      </c>
      <c r="E50">
        <f t="shared" si="1"/>
        <v>1</v>
      </c>
    </row>
    <row r="51" spans="1:5">
      <c r="A51" t="s">
        <v>137</v>
      </c>
      <c r="C51" t="s">
        <v>141</v>
      </c>
      <c r="D51">
        <v>70</v>
      </c>
      <c r="E51">
        <f t="shared" si="1"/>
        <v>1</v>
      </c>
    </row>
    <row r="52" spans="1:5">
      <c r="A52" t="s">
        <v>138</v>
      </c>
      <c r="D52">
        <v>130</v>
      </c>
      <c r="E52">
        <f t="shared" si="1"/>
        <v>1</v>
      </c>
    </row>
    <row r="53" spans="1:5">
      <c r="A53" t="s">
        <v>139</v>
      </c>
      <c r="C53" t="s">
        <v>140</v>
      </c>
      <c r="D53">
        <v>10</v>
      </c>
      <c r="E53">
        <f t="shared" si="1"/>
        <v>1</v>
      </c>
    </row>
    <row r="54" spans="1:5">
      <c r="A54" s="1" t="s">
        <v>56</v>
      </c>
      <c r="B54" t="s">
        <v>51</v>
      </c>
      <c r="D54">
        <v>200</v>
      </c>
      <c r="E54">
        <f t="shared" si="1"/>
        <v>1</v>
      </c>
    </row>
    <row r="55" spans="1:5">
      <c r="A55" s="1" t="s">
        <v>57</v>
      </c>
      <c r="B55" t="s">
        <v>51</v>
      </c>
      <c r="D55">
        <v>1</v>
      </c>
      <c r="E55">
        <f t="shared" si="1"/>
        <v>1</v>
      </c>
    </row>
    <row r="56" spans="1:5">
      <c r="A56" s="1" t="s">
        <v>58</v>
      </c>
      <c r="B56" t="s">
        <v>4</v>
      </c>
      <c r="D56">
        <v>10</v>
      </c>
      <c r="E56">
        <f t="shared" si="1"/>
        <v>1</v>
      </c>
    </row>
    <row r="57" spans="1:5">
      <c r="A57" s="1" t="s">
        <v>59</v>
      </c>
      <c r="B57" t="s">
        <v>51</v>
      </c>
      <c r="D57">
        <v>8</v>
      </c>
      <c r="E57">
        <f t="shared" si="1"/>
        <v>1</v>
      </c>
    </row>
    <row r="58" spans="1:5">
      <c r="A58" s="1" t="s">
        <v>60</v>
      </c>
      <c r="B58" t="s">
        <v>51</v>
      </c>
      <c r="D58">
        <v>3</v>
      </c>
      <c r="E58">
        <f t="shared" si="1"/>
        <v>1</v>
      </c>
    </row>
    <row r="59" spans="1:5">
      <c r="A59" s="1" t="s">
        <v>92</v>
      </c>
      <c r="B59" t="s">
        <v>94</v>
      </c>
      <c r="D59">
        <v>4</v>
      </c>
      <c r="E59">
        <f t="shared" si="1"/>
        <v>1</v>
      </c>
    </row>
    <row r="60" spans="1:5">
      <c r="A60" s="1" t="s">
        <v>93</v>
      </c>
      <c r="B60" t="s">
        <v>94</v>
      </c>
      <c r="D60">
        <v>4</v>
      </c>
      <c r="E60">
        <f t="shared" si="1"/>
        <v>1</v>
      </c>
    </row>
    <row r="61" spans="1:5">
      <c r="A61" s="1" t="s">
        <v>124</v>
      </c>
      <c r="B61" t="s">
        <v>94</v>
      </c>
      <c r="D61">
        <v>4</v>
      </c>
      <c r="E61">
        <f t="shared" si="1"/>
        <v>1</v>
      </c>
    </row>
    <row r="62" spans="1:5">
      <c r="A62" s="1" t="s">
        <v>98</v>
      </c>
      <c r="B62" t="s">
        <v>94</v>
      </c>
      <c r="D62">
        <v>2</v>
      </c>
      <c r="E62">
        <f t="shared" si="1"/>
        <v>1</v>
      </c>
    </row>
    <row r="63" spans="1:5">
      <c r="A63" s="1" t="s">
        <v>96</v>
      </c>
      <c r="B63" t="s">
        <v>51</v>
      </c>
      <c r="D63">
        <v>2</v>
      </c>
      <c r="E63">
        <f t="shared" si="1"/>
        <v>1</v>
      </c>
    </row>
    <row r="64" spans="1:5">
      <c r="A64" s="1" t="s">
        <v>97</v>
      </c>
      <c r="B64" t="s">
        <v>51</v>
      </c>
      <c r="D64">
        <v>2</v>
      </c>
      <c r="E64">
        <f t="shared" si="1"/>
        <v>1</v>
      </c>
    </row>
    <row r="65" spans="1:5">
      <c r="A65" s="1" t="s">
        <v>125</v>
      </c>
      <c r="B65" t="s">
        <v>94</v>
      </c>
      <c r="D65">
        <v>2</v>
      </c>
      <c r="E65">
        <f t="shared" si="1"/>
        <v>1</v>
      </c>
    </row>
    <row r="66" spans="1:5">
      <c r="A66" s="2" t="s">
        <v>99</v>
      </c>
      <c r="B66" t="s">
        <v>102</v>
      </c>
      <c r="D66">
        <v>9</v>
      </c>
      <c r="E66">
        <f t="shared" ref="E66:E94" si="2">COUNTIF(A:A,A66)</f>
        <v>1</v>
      </c>
    </row>
    <row r="67" spans="1:5">
      <c r="A67" s="2" t="s">
        <v>100</v>
      </c>
      <c r="B67" t="s">
        <v>103</v>
      </c>
      <c r="D67">
        <v>9</v>
      </c>
      <c r="E67">
        <f t="shared" si="2"/>
        <v>1</v>
      </c>
    </row>
    <row r="68" spans="1:5">
      <c r="A68" s="2" t="s">
        <v>126</v>
      </c>
      <c r="B68" t="s">
        <v>127</v>
      </c>
      <c r="D68">
        <v>9</v>
      </c>
      <c r="E68">
        <f t="shared" si="2"/>
        <v>1</v>
      </c>
    </row>
    <row r="69" spans="1:5">
      <c r="A69" s="2" t="s">
        <v>106</v>
      </c>
      <c r="B69" t="s">
        <v>116</v>
      </c>
      <c r="D69">
        <v>50</v>
      </c>
      <c r="E69">
        <f t="shared" si="2"/>
        <v>1</v>
      </c>
    </row>
    <row r="70" spans="1:5">
      <c r="A70" s="2" t="s">
        <v>104</v>
      </c>
      <c r="B70" t="s">
        <v>105</v>
      </c>
      <c r="D70">
        <v>15</v>
      </c>
      <c r="E70">
        <f t="shared" si="2"/>
        <v>1</v>
      </c>
    </row>
    <row r="71" spans="1:5">
      <c r="A71" s="2" t="s">
        <v>107</v>
      </c>
      <c r="B71" t="s">
        <v>51</v>
      </c>
      <c r="D71">
        <v>3</v>
      </c>
      <c r="E71">
        <f t="shared" si="2"/>
        <v>1</v>
      </c>
    </row>
    <row r="72" spans="1:5">
      <c r="A72" s="2" t="s">
        <v>108</v>
      </c>
      <c r="B72" t="s">
        <v>4</v>
      </c>
      <c r="D72">
        <v>5</v>
      </c>
      <c r="E72">
        <f t="shared" si="2"/>
        <v>1</v>
      </c>
    </row>
    <row r="73" spans="1:5">
      <c r="A73" s="2" t="s">
        <v>109</v>
      </c>
      <c r="B73" t="s">
        <v>4</v>
      </c>
      <c r="D73">
        <v>300</v>
      </c>
      <c r="E73">
        <f t="shared" si="2"/>
        <v>1</v>
      </c>
    </row>
    <row r="74" spans="1:5">
      <c r="A74" s="2" t="s">
        <v>110</v>
      </c>
      <c r="B74" t="s">
        <v>4</v>
      </c>
      <c r="D74">
        <v>90</v>
      </c>
      <c r="E74">
        <f t="shared" si="2"/>
        <v>1</v>
      </c>
    </row>
    <row r="75" spans="1:5">
      <c r="A75" s="2" t="s">
        <v>111</v>
      </c>
      <c r="B75" t="s">
        <v>4</v>
      </c>
      <c r="D75">
        <v>10</v>
      </c>
      <c r="E75">
        <f t="shared" si="2"/>
        <v>1</v>
      </c>
    </row>
    <row r="76" spans="1:5">
      <c r="A76" s="2" t="s">
        <v>113</v>
      </c>
      <c r="B76" t="s">
        <v>4</v>
      </c>
      <c r="C76" t="s">
        <v>114</v>
      </c>
      <c r="D76">
        <v>3</v>
      </c>
      <c r="E76">
        <f t="shared" si="2"/>
        <v>1</v>
      </c>
    </row>
    <row r="77" spans="1:5">
      <c r="A77" s="2" t="s">
        <v>112</v>
      </c>
      <c r="B77" t="s">
        <v>4</v>
      </c>
      <c r="D77">
        <v>28</v>
      </c>
      <c r="E77">
        <f t="shared" si="2"/>
        <v>1</v>
      </c>
    </row>
    <row r="78" spans="1:5">
      <c r="A78" s="1" t="s">
        <v>61</v>
      </c>
      <c r="B78" t="s">
        <v>51</v>
      </c>
      <c r="D78">
        <v>30</v>
      </c>
      <c r="E78">
        <f t="shared" si="2"/>
        <v>1</v>
      </c>
    </row>
    <row r="79" spans="1:5">
      <c r="A79" s="1" t="s">
        <v>62</v>
      </c>
      <c r="B79" t="s">
        <v>4</v>
      </c>
      <c r="D79">
        <v>3</v>
      </c>
      <c r="E79">
        <f t="shared" si="2"/>
        <v>1</v>
      </c>
    </row>
    <row r="80" spans="1:5">
      <c r="A80" s="4" t="s">
        <v>63</v>
      </c>
      <c r="C80" t="s">
        <v>69</v>
      </c>
      <c r="D80">
        <v>8</v>
      </c>
      <c r="E80">
        <f t="shared" si="2"/>
        <v>1</v>
      </c>
    </row>
    <row r="81" spans="1:5">
      <c r="A81" s="3" t="s">
        <v>64</v>
      </c>
      <c r="C81" t="s">
        <v>68</v>
      </c>
      <c r="D81">
        <v>4</v>
      </c>
      <c r="E81">
        <f t="shared" si="2"/>
        <v>1</v>
      </c>
    </row>
    <row r="82" spans="1:5">
      <c r="A82" s="3" t="s">
        <v>65</v>
      </c>
      <c r="C82" t="s">
        <v>72</v>
      </c>
      <c r="D82">
        <v>17</v>
      </c>
      <c r="E82">
        <f t="shared" si="2"/>
        <v>1</v>
      </c>
    </row>
    <row r="83" spans="1:5">
      <c r="A83" s="3" t="s">
        <v>66</v>
      </c>
      <c r="C83" t="s">
        <v>70</v>
      </c>
      <c r="D83">
        <v>9</v>
      </c>
      <c r="E83">
        <f t="shared" si="2"/>
        <v>1</v>
      </c>
    </row>
    <row r="84" spans="1:5">
      <c r="A84" s="3" t="s">
        <v>67</v>
      </c>
      <c r="C84" t="s">
        <v>71</v>
      </c>
      <c r="D84">
        <v>12</v>
      </c>
      <c r="E84">
        <f t="shared" si="2"/>
        <v>1</v>
      </c>
    </row>
    <row r="85" spans="1:5">
      <c r="A85" s="3" t="s">
        <v>73</v>
      </c>
      <c r="D85">
        <v>6</v>
      </c>
      <c r="E85">
        <f t="shared" si="2"/>
        <v>1</v>
      </c>
    </row>
    <row r="86" spans="1:5">
      <c r="A86" s="1" t="s">
        <v>76</v>
      </c>
      <c r="B86" t="s">
        <v>4</v>
      </c>
      <c r="D86">
        <v>30</v>
      </c>
      <c r="E86">
        <f t="shared" si="2"/>
        <v>1</v>
      </c>
    </row>
    <row r="87" spans="1:5">
      <c r="A87" s="1" t="s">
        <v>77</v>
      </c>
      <c r="B87" t="s">
        <v>4</v>
      </c>
      <c r="D87">
        <v>1200</v>
      </c>
      <c r="E87">
        <f t="shared" si="2"/>
        <v>1</v>
      </c>
    </row>
    <row r="88" spans="1:5">
      <c r="A88" s="1" t="s">
        <v>78</v>
      </c>
      <c r="B88" t="s">
        <v>4</v>
      </c>
      <c r="D88">
        <v>3330</v>
      </c>
      <c r="E88">
        <f t="shared" si="2"/>
        <v>1</v>
      </c>
    </row>
    <row r="89" spans="1:5">
      <c r="A89" s="1" t="s">
        <v>115</v>
      </c>
      <c r="B89" t="s">
        <v>51</v>
      </c>
      <c r="D89">
        <v>10000</v>
      </c>
      <c r="E89">
        <f t="shared" si="2"/>
        <v>1</v>
      </c>
    </row>
    <row r="90" spans="1:5">
      <c r="A90" s="1" t="s">
        <v>120</v>
      </c>
      <c r="B90" t="s">
        <v>4</v>
      </c>
      <c r="D90">
        <v>6</v>
      </c>
      <c r="E90">
        <f t="shared" si="2"/>
        <v>1</v>
      </c>
    </row>
    <row r="91" spans="1:5">
      <c r="A91" s="1" t="s">
        <v>121</v>
      </c>
      <c r="B91" t="s">
        <v>4</v>
      </c>
      <c r="D91">
        <v>10</v>
      </c>
      <c r="E91">
        <f t="shared" si="2"/>
        <v>1</v>
      </c>
    </row>
    <row r="92" spans="1:5">
      <c r="A92" s="4" t="s">
        <v>122</v>
      </c>
      <c r="D92">
        <v>300</v>
      </c>
      <c r="E92">
        <f t="shared" si="2"/>
        <v>1</v>
      </c>
    </row>
    <row r="93" spans="1:5">
      <c r="A93" s="1" t="s">
        <v>128</v>
      </c>
      <c r="B93" t="s">
        <v>4</v>
      </c>
      <c r="D93">
        <v>5</v>
      </c>
      <c r="E93">
        <f t="shared" si="2"/>
        <v>1</v>
      </c>
    </row>
    <row r="94" spans="1:5">
      <c r="A94" s="1" t="s">
        <v>144</v>
      </c>
      <c r="B94" t="s">
        <v>4</v>
      </c>
      <c r="D94">
        <v>1750</v>
      </c>
      <c r="E94">
        <f t="shared" si="2"/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F13DF-524D-4963-BA4B-8BE518E5FDEB}">
  <dimension ref="A1:D6"/>
  <sheetViews>
    <sheetView workbookViewId="0">
      <selection activeCell="A4" sqref="A4"/>
    </sheetView>
  </sheetViews>
  <sheetFormatPr defaultRowHeight="16.5" outlineLevelCol="1"/>
  <cols>
    <col min="1" max="1" width="37" customWidth="1"/>
    <col min="2" max="2" width="14.125" hidden="1" customWidth="1" outlineLevel="1"/>
    <col min="3" max="3" width="24.75" hidden="1" customWidth="1" outlineLevel="1"/>
    <col min="4" max="4" width="13.375" customWidth="1" collapsed="1"/>
  </cols>
  <sheetData>
    <row r="1" spans="1:4" ht="27" customHeight="1">
      <c r="A1" t="s">
        <v>0</v>
      </c>
      <c r="B1" t="s">
        <v>1</v>
      </c>
      <c r="C1" t="s">
        <v>2</v>
      </c>
      <c r="D1" t="s">
        <v>30</v>
      </c>
    </row>
    <row r="2" spans="1:4">
      <c r="A2" t="s">
        <v>29</v>
      </c>
      <c r="D2" t="s">
        <v>28</v>
      </c>
    </row>
    <row r="3" spans="1:4">
      <c r="A3" t="s">
        <v>31</v>
      </c>
      <c r="D3" t="s">
        <v>34</v>
      </c>
    </row>
    <row r="4" spans="1:4">
      <c r="A4" t="s">
        <v>142</v>
      </c>
      <c r="D4" t="s">
        <v>143</v>
      </c>
    </row>
    <row r="5" spans="1:4">
      <c r="A5" t="s">
        <v>117</v>
      </c>
      <c r="D5" t="s">
        <v>119</v>
      </c>
    </row>
    <row r="6" spans="1:4">
      <c r="A6" t="s">
        <v>118</v>
      </c>
      <c r="D6" t="s">
        <v>119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2022-04-28T07:59:08Z</dcterms:created>
  <dcterms:modified xsi:type="dcterms:W3CDTF">2023-05-26T14:57:24Z</dcterms:modified>
</cp:coreProperties>
</file>