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7193B315-87E0-435A-B693-701F1522E07D}" xr6:coauthVersionLast="47" xr6:coauthVersionMax="47" xr10:uidLastSave="{00000000-0000-0000-0000-000000000000}"/>
  <bookViews>
    <workbookView xWindow="-120" yWindow="-120" windowWidth="29040" windowHeight="15840" xr2:uid="{06498AAE-0304-4FD0-8A9F-78817511374D}"/>
  </bookViews>
  <sheets>
    <sheet name="PlayerLevel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B4" i="1" l="1" a="1"/>
  <c r="B4" i="1" s="1"/>
  <c r="B5" i="1" s="1" a="1"/>
  <c r="B5" i="1" s="1"/>
  <c r="B6" i="1" s="1" a="1"/>
  <c r="B6" i="1" s="1"/>
  <c r="V2" i="1"/>
  <c r="AE2" i="1" s="1"/>
  <c r="M3" i="1"/>
  <c r="N2" i="1"/>
  <c r="B7" i="1" l="1" a="1"/>
  <c r="B7" i="1" s="1"/>
  <c r="G2" i="1"/>
  <c r="M4" i="1"/>
  <c r="M5" i="1" s="1"/>
  <c r="AE3" i="1"/>
  <c r="AF2" i="1"/>
  <c r="AG2" i="1" s="1"/>
  <c r="V3" i="1"/>
  <c r="N3" i="1"/>
  <c r="O3" i="1" s="1"/>
  <c r="O2" i="1"/>
  <c r="F2" i="1" s="1"/>
  <c r="B8" i="1" l="1" a="1"/>
  <c r="B8" i="1" s="1"/>
  <c r="B9" i="1" s="1" a="1"/>
  <c r="B9" i="1" s="1"/>
  <c r="B10" i="1" s="1" a="1"/>
  <c r="B10" i="1" s="1"/>
  <c r="B11" i="1" s="1" a="1"/>
  <c r="B11" i="1" s="1"/>
  <c r="B12" i="1" s="1" a="1"/>
  <c r="B12" i="1" s="1"/>
  <c r="B13" i="1" s="1" a="1"/>
  <c r="B13" i="1" s="1"/>
  <c r="B14" i="1" s="1" a="1"/>
  <c r="B14" i="1" s="1"/>
  <c r="B15" i="1" s="1" a="1"/>
  <c r="B15" i="1" s="1"/>
  <c r="B16" i="1" s="1" a="1"/>
  <c r="B16" i="1" s="1"/>
  <c r="N4" i="1"/>
  <c r="O4" i="1" s="1"/>
  <c r="H2" i="1"/>
  <c r="L2" i="1"/>
  <c r="K2" i="1" s="1"/>
  <c r="W3" i="1"/>
  <c r="X3" i="1" s="1"/>
  <c r="V4" i="1"/>
  <c r="AE4" i="1"/>
  <c r="AF3" i="1"/>
  <c r="M6" i="1"/>
  <c r="F3" i="1"/>
  <c r="N5" i="1"/>
  <c r="O5" i="1" s="1"/>
  <c r="F4" i="1" l="1"/>
  <c r="M7" i="1"/>
  <c r="M8" i="1" s="1"/>
  <c r="L3" i="1"/>
  <c r="K3" i="1" s="1"/>
  <c r="AG3" i="1"/>
  <c r="H3" i="1"/>
  <c r="AF4" i="1"/>
  <c r="AG4" i="1" s="1"/>
  <c r="AE5" i="1"/>
  <c r="G3" i="1"/>
  <c r="W4" i="1"/>
  <c r="V5" i="1"/>
  <c r="N7" i="1"/>
  <c r="O7" i="1" s="1"/>
  <c r="P7" i="1" s="1"/>
  <c r="Q7" i="1" s="1"/>
  <c r="R7" i="1" s="1"/>
  <c r="F5" i="1"/>
  <c r="N6" i="1"/>
  <c r="O6" i="1" s="1"/>
  <c r="H4" i="1" l="1"/>
  <c r="X4" i="1"/>
  <c r="G4" i="1" s="1"/>
  <c r="AF5" i="1"/>
  <c r="AG5" i="1" s="1"/>
  <c r="H5" i="1" s="1"/>
  <c r="AE6" i="1"/>
  <c r="W5" i="1"/>
  <c r="V6" i="1"/>
  <c r="F6" i="1"/>
  <c r="M9" i="1"/>
  <c r="N9" i="1" s="1"/>
  <c r="O9" i="1" s="1"/>
  <c r="P9" i="1" s="1"/>
  <c r="Q9" i="1" s="1"/>
  <c r="R9" i="1" s="1"/>
  <c r="N8" i="1"/>
  <c r="O8" i="1" s="1"/>
  <c r="P8" i="1" s="1"/>
  <c r="Q8" i="1" s="1"/>
  <c r="R8" i="1" s="1"/>
  <c r="F7" i="1"/>
  <c r="M10" i="1"/>
  <c r="L4" i="1" l="1"/>
  <c r="K4" i="1" s="1"/>
  <c r="X5" i="1"/>
  <c r="L5" i="1"/>
  <c r="G5" i="1"/>
  <c r="AF6" i="1"/>
  <c r="AG6" i="1" s="1"/>
  <c r="AE7" i="1"/>
  <c r="W6" i="1"/>
  <c r="X6" i="1" s="1"/>
  <c r="V7" i="1"/>
  <c r="F8" i="1"/>
  <c r="F9" i="1"/>
  <c r="M11" i="1"/>
  <c r="N10" i="1"/>
  <c r="O10" i="1" s="1"/>
  <c r="P10" i="1" s="1"/>
  <c r="Q10" i="1" s="1"/>
  <c r="R10" i="1" s="1"/>
  <c r="K5" i="1" l="1"/>
  <c r="G6" i="1"/>
  <c r="L6" i="1"/>
  <c r="AF7" i="1"/>
  <c r="AG7" i="1" s="1"/>
  <c r="AH7" i="1" s="1"/>
  <c r="AI7" i="1" s="1"/>
  <c r="AJ7" i="1" s="1"/>
  <c r="AE8" i="1"/>
  <c r="H6" i="1"/>
  <c r="W7" i="1"/>
  <c r="X7" i="1" s="1"/>
  <c r="Y7" i="1" s="1"/>
  <c r="Z7" i="1" s="1"/>
  <c r="AA7" i="1" s="1"/>
  <c r="V8" i="1"/>
  <c r="F10" i="1"/>
  <c r="M12" i="1"/>
  <c r="N11" i="1"/>
  <c r="O11" i="1" s="1"/>
  <c r="P11" i="1" s="1"/>
  <c r="Q11" i="1" s="1"/>
  <c r="R11" i="1" s="1"/>
  <c r="K6" i="1" l="1"/>
  <c r="G7" i="1"/>
  <c r="L7" i="1"/>
  <c r="AF8" i="1"/>
  <c r="AG8" i="1" s="1"/>
  <c r="AH8" i="1" s="1"/>
  <c r="AI8" i="1" s="1"/>
  <c r="AJ8" i="1" s="1"/>
  <c r="AE9" i="1"/>
  <c r="H7" i="1"/>
  <c r="V9" i="1"/>
  <c r="W8" i="1"/>
  <c r="X8" i="1" s="1"/>
  <c r="Y8" i="1" s="1"/>
  <c r="Z8" i="1" s="1"/>
  <c r="AA8" i="1" s="1"/>
  <c r="F11" i="1"/>
  <c r="M13" i="1"/>
  <c r="N12" i="1"/>
  <c r="O12" i="1" s="1"/>
  <c r="P12" i="1" s="1"/>
  <c r="Q12" i="1" s="1"/>
  <c r="R12" i="1" s="1"/>
  <c r="S12" i="1" s="1"/>
  <c r="T12" i="1" s="1"/>
  <c r="U12" i="1" s="1"/>
  <c r="K7" i="1" l="1"/>
  <c r="G8" i="1"/>
  <c r="H8" i="1"/>
  <c r="L8" i="1"/>
  <c r="V10" i="1"/>
  <c r="W9" i="1"/>
  <c r="X9" i="1" s="1"/>
  <c r="Y9" i="1" s="1"/>
  <c r="Z9" i="1" s="1"/>
  <c r="AA9" i="1" s="1"/>
  <c r="AF9" i="1"/>
  <c r="AG9" i="1" s="1"/>
  <c r="AH9" i="1" s="1"/>
  <c r="AI9" i="1" s="1"/>
  <c r="AJ9" i="1" s="1"/>
  <c r="AE10" i="1"/>
  <c r="F12" i="1"/>
  <c r="M14" i="1"/>
  <c r="N13" i="1"/>
  <c r="O13" i="1" s="1"/>
  <c r="P13" i="1" s="1"/>
  <c r="Q13" i="1" s="1"/>
  <c r="R13" i="1" s="1"/>
  <c r="S13" i="1" s="1"/>
  <c r="T13" i="1" s="1"/>
  <c r="U13" i="1" s="1"/>
  <c r="K8" i="1" l="1"/>
  <c r="L9" i="1"/>
  <c r="H9" i="1"/>
  <c r="AF10" i="1"/>
  <c r="AG10" i="1" s="1"/>
  <c r="AH10" i="1" s="1"/>
  <c r="AI10" i="1" s="1"/>
  <c r="AJ10" i="1" s="1"/>
  <c r="AE11" i="1"/>
  <c r="G9" i="1"/>
  <c r="W10" i="1"/>
  <c r="X10" i="1" s="1"/>
  <c r="Y10" i="1" s="1"/>
  <c r="Z10" i="1" s="1"/>
  <c r="AA10" i="1" s="1"/>
  <c r="V11" i="1"/>
  <c r="F13" i="1"/>
  <c r="N14" i="1"/>
  <c r="O14" i="1" s="1"/>
  <c r="P14" i="1" s="1"/>
  <c r="Q14" i="1" s="1"/>
  <c r="R14" i="1" s="1"/>
  <c r="S14" i="1" s="1"/>
  <c r="T14" i="1" s="1"/>
  <c r="U14" i="1" s="1"/>
  <c r="M15" i="1"/>
  <c r="K9" i="1" l="1"/>
  <c r="G10" i="1"/>
  <c r="M16" i="1"/>
  <c r="L10" i="1"/>
  <c r="H10" i="1"/>
  <c r="V12" i="1"/>
  <c r="W11" i="1"/>
  <c r="X11" i="1" s="1"/>
  <c r="Y11" i="1" s="1"/>
  <c r="Z11" i="1" s="1"/>
  <c r="AA11" i="1" s="1"/>
  <c r="AF11" i="1"/>
  <c r="AG11" i="1" s="1"/>
  <c r="AH11" i="1" s="1"/>
  <c r="AI11" i="1" s="1"/>
  <c r="AJ11" i="1" s="1"/>
  <c r="AE12" i="1"/>
  <c r="F14" i="1"/>
  <c r="N15" i="1"/>
  <c r="O15" i="1" s="1"/>
  <c r="P15" i="1" s="1"/>
  <c r="Q15" i="1" s="1"/>
  <c r="R15" i="1" s="1"/>
  <c r="S15" i="1" s="1"/>
  <c r="T15" i="1" s="1"/>
  <c r="U15" i="1" s="1"/>
  <c r="K10" i="1" l="1"/>
  <c r="G11" i="1"/>
  <c r="H11" i="1"/>
  <c r="N16" i="1"/>
  <c r="O16" i="1" s="1"/>
  <c r="P16" i="1" s="1"/>
  <c r="Q16" i="1" s="1"/>
  <c r="R16" i="1" s="1"/>
  <c r="S16" i="1" s="1"/>
  <c r="T16" i="1" s="1"/>
  <c r="U16" i="1" s="1"/>
  <c r="L11" i="1"/>
  <c r="AF12" i="1"/>
  <c r="AG12" i="1" s="1"/>
  <c r="AH12" i="1" s="1"/>
  <c r="AI12" i="1" s="1"/>
  <c r="AJ12" i="1" s="1"/>
  <c r="AK12" i="1" s="1"/>
  <c r="AL12" i="1" s="1"/>
  <c r="AM12" i="1" s="1"/>
  <c r="AE13" i="1"/>
  <c r="W12" i="1"/>
  <c r="X12" i="1" s="1"/>
  <c r="Y12" i="1" s="1"/>
  <c r="Z12" i="1" s="1"/>
  <c r="AA12" i="1" s="1"/>
  <c r="AB12" i="1" s="1"/>
  <c r="AC12" i="1" s="1"/>
  <c r="AD12" i="1" s="1"/>
  <c r="V13" i="1"/>
  <c r="F15" i="1"/>
  <c r="K11" i="1" l="1"/>
  <c r="F16" i="1"/>
  <c r="L12" i="1"/>
  <c r="AF13" i="1"/>
  <c r="AG13" i="1" s="1"/>
  <c r="AH13" i="1" s="1"/>
  <c r="AI13" i="1" s="1"/>
  <c r="AJ13" i="1" s="1"/>
  <c r="AK13" i="1" s="1"/>
  <c r="AL13" i="1" s="1"/>
  <c r="AM13" i="1" s="1"/>
  <c r="AE14" i="1"/>
  <c r="V14" i="1"/>
  <c r="W13" i="1"/>
  <c r="X13" i="1" s="1"/>
  <c r="Y13" i="1" s="1"/>
  <c r="Z13" i="1" s="1"/>
  <c r="AA13" i="1" s="1"/>
  <c r="AB13" i="1" s="1"/>
  <c r="AC13" i="1" s="1"/>
  <c r="AD13" i="1" s="1"/>
  <c r="G12" i="1"/>
  <c r="H12" i="1"/>
  <c r="K12" i="1" l="1"/>
  <c r="G13" i="1"/>
  <c r="L13" i="1"/>
  <c r="V15" i="1"/>
  <c r="W14" i="1"/>
  <c r="X14" i="1" s="1"/>
  <c r="Y14" i="1" s="1"/>
  <c r="Z14" i="1" s="1"/>
  <c r="AA14" i="1" s="1"/>
  <c r="AB14" i="1" s="1"/>
  <c r="AC14" i="1" s="1"/>
  <c r="AD14" i="1" s="1"/>
  <c r="H13" i="1"/>
  <c r="AF14" i="1"/>
  <c r="AG14" i="1" s="1"/>
  <c r="AH14" i="1" s="1"/>
  <c r="AI14" i="1" s="1"/>
  <c r="AJ14" i="1" s="1"/>
  <c r="AK14" i="1" s="1"/>
  <c r="AL14" i="1" s="1"/>
  <c r="AM14" i="1" s="1"/>
  <c r="AE15" i="1"/>
  <c r="AE16" i="1" s="1"/>
  <c r="AF16" i="1" s="1"/>
  <c r="AG16" i="1" s="1"/>
  <c r="AH16" i="1" s="1"/>
  <c r="AI16" i="1" s="1"/>
  <c r="AJ16" i="1" s="1"/>
  <c r="AK16" i="1" s="1"/>
  <c r="AL16" i="1" s="1"/>
  <c r="AM16" i="1" s="1"/>
  <c r="K13" i="1" l="1"/>
  <c r="L14" i="1"/>
  <c r="V16" i="1"/>
  <c r="AF15" i="1"/>
  <c r="AG15" i="1" s="1"/>
  <c r="AH15" i="1" s="1"/>
  <c r="AI15" i="1" s="1"/>
  <c r="AJ15" i="1" s="1"/>
  <c r="AK15" i="1" s="1"/>
  <c r="AL15" i="1" s="1"/>
  <c r="AM15" i="1" s="1"/>
  <c r="G14" i="1"/>
  <c r="H14" i="1"/>
  <c r="W15" i="1"/>
  <c r="X15" i="1" s="1"/>
  <c r="Y15" i="1" s="1"/>
  <c r="Z15" i="1" s="1"/>
  <c r="AA15" i="1" s="1"/>
  <c r="AB15" i="1" s="1"/>
  <c r="AC15" i="1" s="1"/>
  <c r="AD15" i="1" s="1"/>
  <c r="K14" i="1" l="1"/>
  <c r="H15" i="1"/>
  <c r="G15" i="1"/>
  <c r="L15" i="1"/>
  <c r="W16" i="1"/>
  <c r="X16" i="1" s="1"/>
  <c r="Y16" i="1" s="1"/>
  <c r="Z16" i="1" s="1"/>
  <c r="AA16" i="1" s="1"/>
  <c r="AB16" i="1" s="1"/>
  <c r="AC16" i="1" s="1"/>
  <c r="AD16" i="1" s="1"/>
  <c r="H16" i="1"/>
  <c r="K15" i="1" l="1"/>
  <c r="G16" i="1"/>
  <c r="L16" i="1"/>
  <c r="K16" i="1" l="1"/>
  <c r="AO2" i="1" s="1"/>
</calcChain>
</file>

<file path=xl/sharedStrings.xml><?xml version="1.0" encoding="utf-8"?>
<sst xmlns="http://schemas.openxmlformats.org/spreadsheetml/2006/main" count="40" uniqueCount="40">
  <si>
    <t>playerLevel|Int</t>
    <phoneticPr fontId="1" type="noConversion"/>
  </si>
  <si>
    <t>accumulatedAtk|Int</t>
    <phoneticPr fontId="1" type="noConversion"/>
  </si>
  <si>
    <t>firstCount|Int</t>
    <phoneticPr fontId="1" type="noConversion"/>
  </si>
  <si>
    <t>secondCount|Int</t>
    <phoneticPr fontId="1" type="noConversion"/>
  </si>
  <si>
    <t>thirdCount|Int</t>
    <phoneticPr fontId="1" type="noConversion"/>
  </si>
  <si>
    <t>firstGold|String</t>
    <phoneticPr fontId="1" type="noConversion"/>
  </si>
  <si>
    <t>secondGold|String</t>
    <phoneticPr fontId="1" type="noConversion"/>
  </si>
  <si>
    <t>thirdGold|String</t>
    <phoneticPr fontId="1" type="noConversion"/>
  </si>
  <si>
    <t>addedAtk|Int</t>
    <phoneticPr fontId="1" type="noConversion"/>
  </si>
  <si>
    <t>requiredGold|Int</t>
    <phoneticPr fontId="1" type="noConversion"/>
  </si>
  <si>
    <t>firstGold_1</t>
    <phoneticPr fontId="1" type="noConversion"/>
  </si>
  <si>
    <t>firstGold_2</t>
  </si>
  <si>
    <t>firstGold_3</t>
  </si>
  <si>
    <t>firstGold_4</t>
  </si>
  <si>
    <t>firstGold_5</t>
  </si>
  <si>
    <t>firstGold_6</t>
  </si>
  <si>
    <t>firstGold_7</t>
  </si>
  <si>
    <t>firstGold_8</t>
  </si>
  <si>
    <t>firstGold_9</t>
  </si>
  <si>
    <t>secondGold_1</t>
    <phoneticPr fontId="1" type="noConversion"/>
  </si>
  <si>
    <t>secondGold_2</t>
  </si>
  <si>
    <t>secondGold_3</t>
  </si>
  <si>
    <t>secondGold_4</t>
  </si>
  <si>
    <t>secondGold_5</t>
  </si>
  <si>
    <t>secondGold_6</t>
  </si>
  <si>
    <t>secondGold_7</t>
  </si>
  <si>
    <t>secondGold_8</t>
  </si>
  <si>
    <t>secondGold_9</t>
  </si>
  <si>
    <t>thirdGold_1</t>
    <phoneticPr fontId="1" type="noConversion"/>
  </si>
  <si>
    <t>thirdGold_2</t>
  </si>
  <si>
    <t>thirdGold_3</t>
  </si>
  <si>
    <t>thirdGold_4</t>
  </si>
  <si>
    <t>thirdGold_5</t>
  </si>
  <si>
    <t>thirdGold_6</t>
  </si>
  <si>
    <t>thirdGold_7</t>
  </si>
  <si>
    <t>thirdGold_8</t>
  </si>
  <si>
    <t>thirdGold_9</t>
  </si>
  <si>
    <t>테이블연결</t>
    <phoneticPr fontId="1" type="noConversion"/>
  </si>
  <si>
    <t>Jason화</t>
    <phoneticPr fontId="1" type="noConversion"/>
  </si>
  <si>
    <t>levGo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</si>
</sst>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1F03-C5E0-47E6-9EA5-AFBA9D324187}">
  <dimension ref="A1:AP16"/>
  <sheetViews>
    <sheetView tabSelected="1" workbookViewId="0">
      <selection activeCell="A3" sqref="A3"/>
    </sheetView>
  </sheetViews>
  <sheetFormatPr defaultRowHeight="16.5" outlineLevelCol="1" x14ac:dyDescent="0.3"/>
  <cols>
    <col min="1" max="1" width="13.125" customWidth="1"/>
    <col min="6" max="8" width="18.875" customWidth="1"/>
    <col min="11" max="39" width="9" hidden="1" customWidth="1" outlineLevel="1"/>
    <col min="40" max="40" width="9" collapsed="1"/>
    <col min="41" max="41" width="9" hidden="1" customWidth="1" outlineLevel="1"/>
    <col min="42" max="42" width="9" collapsed="1"/>
  </cols>
  <sheetData>
    <row r="1" spans="1:4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37</v>
      </c>
      <c r="L1" t="s">
        <v>38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O1" t="s">
        <v>39</v>
      </c>
    </row>
    <row r="2" spans="1:41" x14ac:dyDescent="0.3">
      <c r="A2">
        <v>1</v>
      </c>
      <c r="B2">
        <v>100</v>
      </c>
      <c r="C2">
        <v>3</v>
      </c>
      <c r="D2">
        <v>3</v>
      </c>
      <c r="E2">
        <v>3</v>
      </c>
      <c r="F2" t="str">
        <f>M2&amp;IF(ISBLANK(N2),"",", "&amp;N2)&amp;IF(ISBLANK(O2),"",", "&amp;O2)
&amp;IF(ISBLANK(P2),"",", "&amp;P2)&amp;IF(ISBLANK(Q2),"",", "&amp;Q2)&amp;IF(ISBLANK(R2),"",", "&amp;R2)
&amp;IF(ISBLANK(S2),"",", "&amp;S2)&amp;IF(ISBLANK(T2),"",", "&amp;T2)&amp;IF(ISBLANK(U2),"",", "&amp;U2)</f>
        <v>100, 150, 200</v>
      </c>
      <c r="G2" t="str">
        <f>V2&amp;IF(ISBLANK(W2),"",", "&amp;W2)&amp;IF(ISBLANK(X2),"",", "&amp;X2)
&amp;IF(ISBLANK(Y2),"",", "&amp;Y2)&amp;IF(ISBLANK(Z2),"",", "&amp;Z2)&amp;IF(ISBLANK(AA2),"",", "&amp;AA2)
&amp;IF(ISBLANK(AB2),"",", "&amp;AB2)&amp;IF(ISBLANK(AC2),"",", "&amp;AC2)&amp;IF(ISBLANK(AD2),"",", "&amp;AD2)</f>
        <v>125, 175, 225</v>
      </c>
      <c r="H2" t="str">
        <f>AE2&amp;IF(ISBLANK(AF2),"",", "&amp;AF2)&amp;IF(ISBLANK(AG2),"",", "&amp;AG2)
&amp;IF(ISBLANK(AH2),"",", "&amp;AH2)&amp;IF(ISBLANK(AI2),"",", "&amp;AI2)&amp;IF(ISBLANK(AJ2),"",", "&amp;AJ2)
&amp;IF(ISBLANK(AK2),"",", "&amp;AK2)&amp;IF(ISBLANK(AL2),"",", "&amp;AL2)&amp;IF(ISBLANK(AM2),"",", "&amp;AM2)</f>
        <v>160, 240, 320</v>
      </c>
      <c r="I2">
        <v>25</v>
      </c>
      <c r="J2">
        <v>0</v>
      </c>
      <c r="K2" t="str">
        <f t="shared" ref="K2:K16" ca="1" si="0">IF(ROW()=2,L2,OFFSET(K2,-1,0)&amp;IF(LEN(L2)=0,"",","&amp;L2))</f>
        <v>{"lv":1,"first":{"gold1":100,"gold2":150,"gold3":200},"second":{"gold1":125,"gold2":175,"gold3":225},"third":{"gold1":160,"gold2":240,"gold3":320},"regGold":0}</v>
      </c>
      <c r="L2" t="str">
        <f>"{""lv"":"&amp;A2
&amp;",""first"":{"
&amp;IF(LEN(M2)=0,"","""gold1"":"&amp;M2)
&amp;IF(LEN(N2)=0,"",",""gold2"":"&amp;N2)
&amp;IF(LEN(O2)=0,"",",""gold3"":"&amp;O2)
&amp;IF(LEN(P2)=0,"",",""gold4"":"&amp;P2)
&amp;IF(LEN(Q2)=0,"",",""gold5"":"&amp;Q2)
&amp;IF(LEN(R2)=0,"",",""gold6"":"&amp;R2)
&amp;IF(LEN(S2)=0,"",",""gold7"":"&amp;S2)
&amp;IF(LEN(T2)=0,"",",""gold8"":"&amp;T2)
&amp;IF(LEN(U2)=0,"",",""gold9"":"&amp;U2)
&amp;"},""second"":{"
&amp;IF(LEN(V2)=0,"","""gold1"":"&amp;V2)
&amp;IF(LEN(W2)=0,"",",""gold2"":"&amp;W2)
&amp;IF(LEN(X2)=0,"",",""gold3"":"&amp;X2)
&amp;IF(LEN(Y2)=0,"",",""gold4"":"&amp;Y2)
&amp;IF(LEN(Z2)=0,"",",""gold5"":"&amp;Z2)
&amp;IF(LEN(AA2)=0,"",",""gold6"":"&amp;AA2)
&amp;IF(LEN(AB2)=0,"",",""gold7"":"&amp;AB2)
&amp;IF(LEN(AC2)=0,"",",""gold8"":"&amp;AC2)
&amp;IF(LEN(AD2)=0,"",",""gold9"":"&amp;AD2)
&amp;"},""third"":{"
&amp;IF(LEN(AE2)=0,"","""gold1"":"&amp;AE2)
&amp;IF(LEN(AF2)=0,"",",""gold2"":"&amp;AF2)
&amp;IF(LEN(AG2)=0,"",",""gold3"":"&amp;AG2)
&amp;IF(LEN(AH2)=0,"",",""gold4"":"&amp;AH2)
&amp;IF(LEN(AI2)=0,"",",""gold5"":"&amp;AI2)
&amp;IF(LEN(AJ2)=0,"",",""gold6"":"&amp;AJ2)
&amp;IF(LEN(AK2)=0,"",",""gold7"":"&amp;AK2)
&amp;IF(LEN(AL2)=0,"",",""gold8"":"&amp;AL2)
&amp;IF(LEN(AM2)=0,"",",""gold9"":"&amp;AM2)
&amp;"},""regGold"":"
&amp;J2
&amp;"}"</f>
        <v>{"lv":1,"first":{"gold1":100,"gold2":150,"gold3":200},"second":{"gold1":125,"gold2":175,"gold3":225},"third":{"gold1":160,"gold2":240,"gold3":320},"regGold":0}</v>
      </c>
      <c r="M2">
        <v>100</v>
      </c>
      <c r="N2">
        <f>M2+50</f>
        <v>150</v>
      </c>
      <c r="O2">
        <f>N2+50</f>
        <v>200</v>
      </c>
      <c r="V2">
        <f>M2+25</f>
        <v>125</v>
      </c>
      <c r="W2">
        <v>175</v>
      </c>
      <c r="X2">
        <v>225</v>
      </c>
      <c r="AE2">
        <f>V2+35</f>
        <v>160</v>
      </c>
      <c r="AF2">
        <f>AE2+80</f>
        <v>240</v>
      </c>
      <c r="AG2">
        <f>AF2+80</f>
        <v>320</v>
      </c>
      <c r="AO2" t="str">
        <f ca="1">"["&amp;
IF(LEFT(OFFSET(K1,COUNTA(K:K)-1,0),1)=",",SUBSTITUTE(OFFSET(K1,COUNTA(K:K)-1,0),",","",1),OFFSET(K1,COUNTA(K:K)-1,0))
&amp;"]"</f>
        <v>[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,{"lv":5,"first":{"gold1":220,"gold2":270,"gold3":320},"second":{"gold1":245,"gold2":295,"gold3":345},"third":{"gold1":280,"gold2":360,"gold3":440},"regGold":1300},{"lv":6,"first":{"gold1":250,"gold2":300,"gold3":350,"gold4":400,"gold5":450,"gold6":500},"second":{"gold1":275,"gold2":325,"gold3":375,"gold4":425,"gold5":475,"gold6":525},"third":{"gold1":310,"gold2":390,"gold3":470,"gold4":550,"gold5":630,"gold6":710},"regGold":3500},{"lv":7,"first":{"gold1":280,"gold2":330,"gold3":380,"gold4":430,"gold5":480,"gold6":530},"second":{"gold1":305,"gold2":355,"gold3":405,"gold4":455,"gold5":505,"gold6":555},"third":{"gold1":340,"gold2":420,"gold3":500,"gold4":580,"gold5":660,"gold6":740},"regGold":3600},{"lv":8,"first":{"gold1":310,"gold2":360,"gold3":410,"gold4":460,"gold5":510,"gold6":560},"second":{"gold1":335,"gold2":385,"gold3":435,"gold4":485,"gold5":535,"gold6":585},"third":{"gold1":370,"gold2":450,"gold3":530,"gold4":610,"gold5":690,"gold6":770},"regGold":3700},{"lv":9,"first":{"gold1":340,"gold2":390,"gold3":440,"gold4":490,"gold5":540,"gold6":590},"second":{"gold1":365,"gold2":415,"gold3":465,"gold4":515,"gold5":565,"gold6":615},"third":{"gold1":400,"gold2":480,"gold3":560,"gold4":640,"gold5":720,"gold6":800},"regGold":3800},{"lv":10,"first":{"gold1":370,"gold2":420,"gold3":470,"gold4":520,"gold5":570,"gold6":620},"second":{"gold1":395,"gold2":445,"gold3":495,"gold4":545,"gold5":595,"gold6":645},"third":{"gold1":430,"gold2":510,"gold3":590,"gold4":670,"gold5":750,"gold6":830},"regGold":3900},{"lv":11,"first":{"gold1":400,"gold2":450,"gold3":500,"gold4":550,"gold5":600,"gold6":650,"gold7":700,"gold8":750,"gold9":800},"second":{"gold1":425,"gold2":475,"gold3":525,"gold4":575,"gold5":625,"gold6":675,"gold7":725,"gold8":775,"gold9":825},"third":{"gold1":460,"gold2":540,"gold3":620,"gold4":700,"gold5":780,"gold6":860,"gold7":940,"gold8":1020,"gold9":1100},"regGold":9000},{"lv":12,"first":{"gold1":430,"gold2":480,"gold3":530,"gold4":580,"gold5":630,"gold6":680,"gold7":730,"gold8":780,"gold9":830},"second":{"gold1":455,"gold2":505,"gold3":555,"gold4":605,"gold5":655,"gold6":705,"gold7":755,"gold8":805,"gold9":855},"third":{"gold1":490,"gold2":570,"gold3":650,"gold4":730,"gold5":810,"gold6":890,"gold7":970,"gold8":1050,"gold9":1130},"regGold":9200},{"lv":13,"first":{"gold1":460,"gold2":510,"gold3":560,"gold4":610,"gold5":660,"gold6":710,"gold7":760,"gold8":810,"gold9":860},"second":{"gold1":485,"gold2":535,"gold3":585,"gold4":635,"gold5":685,"gold6":735,"gold7":785,"gold8":835,"gold9":885},"third":{"gold1":520,"gold2":600,"gold3":680,"gold4":760,"gold5":840,"gold6":920,"gold7":1000,"gold8":1080,"gold9":1160},"regGold":9400},{"lv":14,"first":{"gold1":490,"gold2":540,"gold3":590,"gold4":640,"gold5":690,"gold6":740,"gold7":790,"gold8":840,"gold9":890},"second":{"gold1":515,"gold2":565,"gold3":615,"gold4":665,"gold5":715,"gold6":765,"gold7":815,"gold8":865,"gold9":915},"third":{"gold1":550,"gold2":630,"gold3":710,"gold4":790,"gold5":870,"gold6":950,"gold7":1030,"gold8":1110,"gold9":1190},"regGold":9600},{"lv":15,"first":{"gold1":520,"gold2":570,"gold3":620,"gold4":670,"gold5":720,"gold6":770,"gold7":820,"gold8":870,"gold9":920},"second":{"gold1":545,"gold2":595,"gold3":645,"gold4":695,"gold5":745,"gold6":795,"gold7":845,"gold8":895,"gold9":945},"third":{"gold1":580,"gold2":660,"gold3":740,"gold4":820,"gold5":900,"gold6":980,"gold7":1060,"gold8":1140,"gold9":1220},"regGold":9800}]</v>
      </c>
    </row>
    <row r="3" spans="1:41" x14ac:dyDescent="0.3">
      <c r="A3">
        <v>2</v>
      </c>
      <c r="B3">
        <f t="array" aca="1" ref="B3" ca="1">SUM(OFFSET(B3,-1,0),
IF(OFFSET(C3,-1,0)=3,3*7,IF(OFFSET(C3,-1,0)=6,3*(7+11),IF(OFFSET(C3,-1,0)=9,3*(7+11+16),""))),
IF(OFFSET(D3,-1,0)=3,3*7,IF(OFFSET(D3,-1,0)=6,3*(7+11),IF(OFFSET(D3,-1,0)=9,3*(7+11+16),""))),
IF(OFFSET(E3,-1,0)=3,3*7,IF(OFFSET(E3,-1,0)=6,3*(7+11),IF(OFFSET(E3,-1,0)=9,3*(7+11+16),""))),
OFFSET(I3,-1,0))</f>
        <v>188</v>
      </c>
      <c r="C3">
        <v>3</v>
      </c>
      <c r="D3">
        <v>3</v>
      </c>
      <c r="E3">
        <v>3</v>
      </c>
      <c r="F3" t="str">
        <f t="shared" ref="F3:F16" si="1">M3&amp;IF(ISBLANK(N3),"",", "&amp;N3)&amp;IF(ISBLANK(O3),"",", "&amp;O3)
&amp;IF(ISBLANK(P3),"",", "&amp;P3)&amp;IF(ISBLANK(Q3),"",", "&amp;Q3)&amp;IF(ISBLANK(R3),"",", "&amp;R3)
&amp;IF(ISBLANK(S3),"",", "&amp;S3)&amp;IF(ISBLANK(T3),"",", "&amp;T3)&amp;IF(ISBLANK(U3),"",", "&amp;U3)</f>
        <v>130, 180, 230</v>
      </c>
      <c r="G3" t="str">
        <f t="shared" ref="G3:G16" si="2">V3&amp;IF(ISBLANK(W3),"",", "&amp;W3)&amp;IF(ISBLANK(X3),"",", "&amp;X3)
&amp;IF(ISBLANK(Y3),"",", "&amp;Y3)&amp;IF(ISBLANK(Z3),"",", "&amp;Z3)&amp;IF(ISBLANK(AA3),"",", "&amp;AA3)
&amp;IF(ISBLANK(AB3),"",", "&amp;AB3)&amp;IF(ISBLANK(AC3),"",", "&amp;AC3)&amp;IF(ISBLANK(AD3),"",", "&amp;AD3)</f>
        <v>155, 205, 255</v>
      </c>
      <c r="H3" t="str">
        <f t="shared" ref="H3:H16" si="3">AE3&amp;IF(ISBLANK(AF3),"",", "&amp;AF3)&amp;IF(ISBLANK(AG3),"",", "&amp;AG3)
&amp;IF(ISBLANK(AH3),"",", "&amp;AH3)&amp;IF(ISBLANK(AI3),"",", "&amp;AI3)&amp;IF(ISBLANK(AJ3),"",", "&amp;AJ3)
&amp;IF(ISBLANK(AK3),"",", "&amp;AK3)&amp;IF(ISBLANK(AL3),"",", "&amp;AL3)&amp;IF(ISBLANK(AM3),"",", "&amp;AM3)</f>
        <v>190, 270, 350</v>
      </c>
      <c r="I3">
        <v>25</v>
      </c>
      <c r="J3">
        <v>1000</v>
      </c>
      <c r="K3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</v>
      </c>
      <c r="L3" t="str">
        <f>"{""lv"":"&amp;A3
&amp;",""first"":{"
&amp;IF(LEN(M3)=0,"","""gold1"":"&amp;M3)
&amp;IF(LEN(N3)=0,"",",""gold2"":"&amp;N3)
&amp;IF(LEN(O3)=0,"",",""gold3"":"&amp;O3)
&amp;IF(LEN(P3)=0,"",",""gold4"":"&amp;P3)
&amp;IF(LEN(Q3)=0,"",",""gold5"":"&amp;Q3)
&amp;IF(LEN(R3)=0,"",",""gold6"":"&amp;R3)
&amp;IF(LEN(S3)=0,"",",""gold7"":"&amp;S3)
&amp;IF(LEN(T3)=0,"",",""gold8"":"&amp;T3)
&amp;IF(LEN(U3)=0,"",",""gold9"":"&amp;U3)
&amp;"},""second"":{"
&amp;IF(LEN(V3)=0,"","""gold1"":"&amp;V3)
&amp;IF(LEN(W3)=0,"",",""gold2"":"&amp;W3)
&amp;IF(LEN(X3)=0,"",",""gold3"":"&amp;X3)
&amp;IF(LEN(Y3)=0,"",",""gold4"":"&amp;Y3)
&amp;IF(LEN(Z3)=0,"",",""gold5"":"&amp;Z3)
&amp;IF(LEN(AA3)=0,"",",""gold6"":"&amp;AA3)
&amp;IF(LEN(AB3)=0,"",",""gold7"":"&amp;AB3)
&amp;IF(LEN(AC3)=0,"",",""gold8"":"&amp;AC3)
&amp;IF(LEN(AD3)=0,"",",""gold9"":"&amp;AD3)
&amp;"},""third"":{"
&amp;IF(LEN(AE3)=0,"","""gold1"":"&amp;AE3)
&amp;IF(LEN(AF3)=0,"",",""gold2"":"&amp;AF3)
&amp;IF(LEN(AG3)=0,"",",""gold3"":"&amp;AG3)
&amp;IF(LEN(AH3)=0,"",",""gold4"":"&amp;AH3)
&amp;IF(LEN(AI3)=0,"",",""gold5"":"&amp;AI3)
&amp;IF(LEN(AJ3)=0,"",",""gold6"":"&amp;AJ3)
&amp;IF(LEN(AK3)=0,"",",""gold7"":"&amp;AK3)
&amp;IF(LEN(AL3)=0,"",",""gold8"":"&amp;AL3)
&amp;IF(LEN(AM3)=0,"",",""gold9"":"&amp;AM3)
&amp;"},""regGold"":"
&amp;J3
&amp;"}"</f>
        <v>{"lv":2,"first":{"gold1":130,"gold2":180,"gold3":230},"second":{"gold1":155,"gold2":205,"gold3":255},"third":{"gold1":190,"gold2":270,"gold3":350},"regGold":1000}</v>
      </c>
      <c r="M3">
        <f>M2+30</f>
        <v>130</v>
      </c>
      <c r="N3">
        <f>M3+50</f>
        <v>180</v>
      </c>
      <c r="O3">
        <f>N3+50</f>
        <v>230</v>
      </c>
      <c r="V3">
        <f>V2+30</f>
        <v>155</v>
      </c>
      <c r="W3">
        <f>V3+50</f>
        <v>205</v>
      </c>
      <c r="X3">
        <f>W3+50</f>
        <v>255</v>
      </c>
      <c r="AE3">
        <f t="shared" ref="AE3:AE16" si="4">AE2+30</f>
        <v>190</v>
      </c>
      <c r="AF3">
        <f t="shared" ref="AF3:AG3" si="5">AE3+80</f>
        <v>270</v>
      </c>
      <c r="AG3">
        <f t="shared" si="5"/>
        <v>350</v>
      </c>
    </row>
    <row r="4" spans="1:41" x14ac:dyDescent="0.3">
      <c r="A4">
        <v>3</v>
      </c>
      <c r="B4">
        <f t="array" aca="1" ref="B4" ca="1">SUM(OFFSET(B4,-1,0),
IF(OFFSET(C4,-1,0)=3,3*7,IF(OFFSET(C4,-1,0)=6,3*(7+11),IF(OFFSET(C4,-1,0)=9,3*(7+11+16),""))),
IF(OFFSET(D4,-1,0)=3,3*7,IF(OFFSET(D4,-1,0)=6,3*(7+11),IF(OFFSET(D4,-1,0)=9,3*(7+11+16),""))),
IF(OFFSET(E4,-1,0)=3,3*7,IF(OFFSET(E4,-1,0)=6,3*(7+11),IF(OFFSET(E4,-1,0)=9,3*(7+11+16),""))),
OFFSET(I4,-1,0))</f>
        <v>276</v>
      </c>
      <c r="C4">
        <v>3</v>
      </c>
      <c r="D4">
        <v>3</v>
      </c>
      <c r="E4">
        <v>3</v>
      </c>
      <c r="F4" t="str">
        <f t="shared" si="1"/>
        <v>160, 210, 260</v>
      </c>
      <c r="G4" t="str">
        <f t="shared" si="2"/>
        <v>185, 235, 285</v>
      </c>
      <c r="H4" t="str">
        <f t="shared" si="3"/>
        <v>220, 300, 380</v>
      </c>
      <c r="I4">
        <v>25</v>
      </c>
      <c r="J4">
        <v>1100</v>
      </c>
      <c r="K4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</v>
      </c>
      <c r="L4" t="str">
        <f>"{""lv"":"&amp;A4
&amp;",""first"":{"
&amp;IF(LEN(M4)=0,"","""gold1"":"&amp;M4)
&amp;IF(LEN(N4)=0,"",",""gold2"":"&amp;N4)
&amp;IF(LEN(O4)=0,"",",""gold3"":"&amp;O4)
&amp;IF(LEN(P4)=0,"",",""gold4"":"&amp;P4)
&amp;IF(LEN(Q4)=0,"",",""gold5"":"&amp;Q4)
&amp;IF(LEN(R4)=0,"",",""gold6"":"&amp;R4)
&amp;IF(LEN(S4)=0,"",",""gold7"":"&amp;S4)
&amp;IF(LEN(T4)=0,"",",""gold8"":"&amp;T4)
&amp;IF(LEN(U4)=0,"",",""gold9"":"&amp;U4)
&amp;"},""second"":{"
&amp;IF(LEN(V4)=0,"","""gold1"":"&amp;V4)
&amp;IF(LEN(W4)=0,"",",""gold2"":"&amp;W4)
&amp;IF(LEN(X4)=0,"",",""gold3"":"&amp;X4)
&amp;IF(LEN(Y4)=0,"",",""gold4"":"&amp;Y4)
&amp;IF(LEN(Z4)=0,"",",""gold5"":"&amp;Z4)
&amp;IF(LEN(AA4)=0,"",",""gold6"":"&amp;AA4)
&amp;IF(LEN(AB4)=0,"",",""gold7"":"&amp;AB4)
&amp;IF(LEN(AC4)=0,"",",""gold8"":"&amp;AC4)
&amp;IF(LEN(AD4)=0,"",",""gold9"":"&amp;AD4)
&amp;"},""third"":{"
&amp;IF(LEN(AE4)=0,"","""gold1"":"&amp;AE4)
&amp;IF(LEN(AF4)=0,"",",""gold2"":"&amp;AF4)
&amp;IF(LEN(AG4)=0,"",",""gold3"":"&amp;AG4)
&amp;IF(LEN(AH4)=0,"",",""gold4"":"&amp;AH4)
&amp;IF(LEN(AI4)=0,"",",""gold5"":"&amp;AI4)
&amp;IF(LEN(AJ4)=0,"",",""gold6"":"&amp;AJ4)
&amp;IF(LEN(AK4)=0,"",",""gold7"":"&amp;AK4)
&amp;IF(LEN(AL4)=0,"",",""gold8"":"&amp;AL4)
&amp;IF(LEN(AM4)=0,"",",""gold9"":"&amp;AM4)
&amp;"},""regGold"":"
&amp;J4
&amp;"}"</f>
        <v>{"lv":3,"first":{"gold1":160,"gold2":210,"gold3":260},"second":{"gold1":185,"gold2":235,"gold3":285},"third":{"gold1":220,"gold2":300,"gold3":380},"regGold":1100}</v>
      </c>
      <c r="M4">
        <f t="shared" ref="M4:M16" si="6">M3+30</f>
        <v>160</v>
      </c>
      <c r="N4">
        <f t="shared" ref="N4:O4" si="7">M4+50</f>
        <v>210</v>
      </c>
      <c r="O4">
        <f t="shared" si="7"/>
        <v>260</v>
      </c>
      <c r="V4">
        <f t="shared" ref="V4:V16" si="8">V3+30</f>
        <v>185</v>
      </c>
      <c r="W4">
        <f t="shared" ref="W4:X4" si="9">V4+50</f>
        <v>235</v>
      </c>
      <c r="X4">
        <f t="shared" si="9"/>
        <v>285</v>
      </c>
      <c r="AE4">
        <f t="shared" si="4"/>
        <v>220</v>
      </c>
      <c r="AF4">
        <f t="shared" ref="AF4:AG4" si="10">AE4+80</f>
        <v>300</v>
      </c>
      <c r="AG4">
        <f t="shared" si="10"/>
        <v>380</v>
      </c>
    </row>
    <row r="5" spans="1:41" x14ac:dyDescent="0.3">
      <c r="A5">
        <v>4</v>
      </c>
      <c r="B5">
        <f t="array" aca="1" ref="B5" ca="1">SUM(OFFSET(B5,-1,0),
IF(OFFSET(C5,-1,0)=3,3*7,IF(OFFSET(C5,-1,0)=6,3*(7+11),IF(OFFSET(C5,-1,0)=9,3*(7+11+16),""))),
IF(OFFSET(D5,-1,0)=3,3*7,IF(OFFSET(D5,-1,0)=6,3*(7+11),IF(OFFSET(D5,-1,0)=9,3*(7+11+16),""))),
IF(OFFSET(E5,-1,0)=3,3*7,IF(OFFSET(E5,-1,0)=6,3*(7+11),IF(OFFSET(E5,-1,0)=9,3*(7+11+16),""))),
OFFSET(I5,-1,0))</f>
        <v>364</v>
      </c>
      <c r="C5">
        <v>3</v>
      </c>
      <c r="D5">
        <v>3</v>
      </c>
      <c r="E5">
        <v>3</v>
      </c>
      <c r="F5" t="str">
        <f t="shared" si="1"/>
        <v>190, 240, 290</v>
      </c>
      <c r="G5" t="str">
        <f t="shared" si="2"/>
        <v>215, 265, 315</v>
      </c>
      <c r="H5" t="str">
        <f t="shared" si="3"/>
        <v>250, 330, 410</v>
      </c>
      <c r="I5">
        <v>25</v>
      </c>
      <c r="J5">
        <v>1200</v>
      </c>
      <c r="K5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</v>
      </c>
      <c r="L5" t="str">
        <f>"{""lv"":"&amp;A5
&amp;",""first"":{"
&amp;IF(LEN(M5)=0,"","""gold1"":"&amp;M5)
&amp;IF(LEN(N5)=0,"",",""gold2"":"&amp;N5)
&amp;IF(LEN(O5)=0,"",",""gold3"":"&amp;O5)
&amp;IF(LEN(P5)=0,"",",""gold4"":"&amp;P5)
&amp;IF(LEN(Q5)=0,"",",""gold5"":"&amp;Q5)
&amp;IF(LEN(R5)=0,"",",""gold6"":"&amp;R5)
&amp;IF(LEN(S5)=0,"",",""gold7"":"&amp;S5)
&amp;IF(LEN(T5)=0,"",",""gold8"":"&amp;T5)
&amp;IF(LEN(U5)=0,"",",""gold9"":"&amp;U5)
&amp;"},""second"":{"
&amp;IF(LEN(V5)=0,"","""gold1"":"&amp;V5)
&amp;IF(LEN(W5)=0,"",",""gold2"":"&amp;W5)
&amp;IF(LEN(X5)=0,"",",""gold3"":"&amp;X5)
&amp;IF(LEN(Y5)=0,"",",""gold4"":"&amp;Y5)
&amp;IF(LEN(Z5)=0,"",",""gold5"":"&amp;Z5)
&amp;IF(LEN(AA5)=0,"",",""gold6"":"&amp;AA5)
&amp;IF(LEN(AB5)=0,"",",""gold7"":"&amp;AB5)
&amp;IF(LEN(AC5)=0,"",",""gold8"":"&amp;AC5)
&amp;IF(LEN(AD5)=0,"",",""gold9"":"&amp;AD5)
&amp;"},""third"":{"
&amp;IF(LEN(AE5)=0,"","""gold1"":"&amp;AE5)
&amp;IF(LEN(AF5)=0,"",",""gold2"":"&amp;AF5)
&amp;IF(LEN(AG5)=0,"",",""gold3"":"&amp;AG5)
&amp;IF(LEN(AH5)=0,"",",""gold4"":"&amp;AH5)
&amp;IF(LEN(AI5)=0,"",",""gold5"":"&amp;AI5)
&amp;IF(LEN(AJ5)=0,"",",""gold6"":"&amp;AJ5)
&amp;IF(LEN(AK5)=0,"",",""gold7"":"&amp;AK5)
&amp;IF(LEN(AL5)=0,"",",""gold8"":"&amp;AL5)
&amp;IF(LEN(AM5)=0,"",",""gold9"":"&amp;AM5)
&amp;"},""regGold"":"
&amp;J5
&amp;"}"</f>
        <v>{"lv":4,"first":{"gold1":190,"gold2":240,"gold3":290},"second":{"gold1":215,"gold2":265,"gold3":315},"third":{"gold1":250,"gold2":330,"gold3":410},"regGold":1200}</v>
      </c>
      <c r="M5">
        <f t="shared" si="6"/>
        <v>190</v>
      </c>
      <c r="N5">
        <f t="shared" ref="N5:O5" si="11">M5+50</f>
        <v>240</v>
      </c>
      <c r="O5">
        <f t="shared" si="11"/>
        <v>290</v>
      </c>
      <c r="V5">
        <f t="shared" si="8"/>
        <v>215</v>
      </c>
      <c r="W5">
        <f t="shared" ref="W5:X5" si="12">V5+50</f>
        <v>265</v>
      </c>
      <c r="X5">
        <f t="shared" si="12"/>
        <v>315</v>
      </c>
      <c r="AE5">
        <f t="shared" si="4"/>
        <v>250</v>
      </c>
      <c r="AF5">
        <f t="shared" ref="AF5:AG5" si="13">AE5+80</f>
        <v>330</v>
      </c>
      <c r="AG5">
        <f t="shared" si="13"/>
        <v>410</v>
      </c>
    </row>
    <row r="6" spans="1:41" x14ac:dyDescent="0.3">
      <c r="A6">
        <v>5</v>
      </c>
      <c r="B6">
        <f t="array" aca="1" ref="B6" ca="1">SUM(OFFSET(B6,-1,0),
IF(OFFSET(C6,-1,0)=3,3*7,IF(OFFSET(C6,-1,0)=6,3*(7+11),IF(OFFSET(C6,-1,0)=9,3*(7+11+16),""))),
IF(OFFSET(D6,-1,0)=3,3*7,IF(OFFSET(D6,-1,0)=6,3*(7+11),IF(OFFSET(D6,-1,0)=9,3*(7+11+16),""))),
IF(OFFSET(E6,-1,0)=3,3*7,IF(OFFSET(E6,-1,0)=6,3*(7+11),IF(OFFSET(E6,-1,0)=9,3*(7+11+16),""))),
OFFSET(I6,-1,0))</f>
        <v>452</v>
      </c>
      <c r="C6">
        <v>3</v>
      </c>
      <c r="D6">
        <v>3</v>
      </c>
      <c r="E6">
        <v>3</v>
      </c>
      <c r="F6" t="str">
        <f t="shared" si="1"/>
        <v>220, 270, 320</v>
      </c>
      <c r="G6" t="str">
        <f t="shared" si="2"/>
        <v>245, 295, 345</v>
      </c>
      <c r="H6" t="str">
        <f t="shared" si="3"/>
        <v>280, 360, 440</v>
      </c>
      <c r="I6">
        <v>25</v>
      </c>
      <c r="J6">
        <v>1300</v>
      </c>
      <c r="K6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,{"lv":5,"first":{"gold1":220,"gold2":270,"gold3":320},"second":{"gold1":245,"gold2":295,"gold3":345},"third":{"gold1":280,"gold2":360,"gold3":440},"regGold":1300}</v>
      </c>
      <c r="L6" t="str">
        <f>"{""lv"":"&amp;A6
&amp;",""first"":{"
&amp;IF(LEN(M6)=0,"","""gold1"":"&amp;M6)
&amp;IF(LEN(N6)=0,"",",""gold2"":"&amp;N6)
&amp;IF(LEN(O6)=0,"",",""gold3"":"&amp;O6)
&amp;IF(LEN(P6)=0,"",",""gold4"":"&amp;P6)
&amp;IF(LEN(Q6)=0,"",",""gold5"":"&amp;Q6)
&amp;IF(LEN(R6)=0,"",",""gold6"":"&amp;R6)
&amp;IF(LEN(S6)=0,"",",""gold7"":"&amp;S6)
&amp;IF(LEN(T6)=0,"",",""gold8"":"&amp;T6)
&amp;IF(LEN(U6)=0,"",",""gold9"":"&amp;U6)
&amp;"},""second"":{"
&amp;IF(LEN(V6)=0,"","""gold1"":"&amp;V6)
&amp;IF(LEN(W6)=0,"",",""gold2"":"&amp;W6)
&amp;IF(LEN(X6)=0,"",",""gold3"":"&amp;X6)
&amp;IF(LEN(Y6)=0,"",",""gold4"":"&amp;Y6)
&amp;IF(LEN(Z6)=0,"",",""gold5"":"&amp;Z6)
&amp;IF(LEN(AA6)=0,"",",""gold6"":"&amp;AA6)
&amp;IF(LEN(AB6)=0,"",",""gold7"":"&amp;AB6)
&amp;IF(LEN(AC6)=0,"",",""gold8"":"&amp;AC6)
&amp;IF(LEN(AD6)=0,"",",""gold9"":"&amp;AD6)
&amp;"},""third"":{"
&amp;IF(LEN(AE6)=0,"","""gold1"":"&amp;AE6)
&amp;IF(LEN(AF6)=0,"",",""gold2"":"&amp;AF6)
&amp;IF(LEN(AG6)=0,"",",""gold3"":"&amp;AG6)
&amp;IF(LEN(AH6)=0,"",",""gold4"":"&amp;AH6)
&amp;IF(LEN(AI6)=0,"",",""gold5"":"&amp;AI6)
&amp;IF(LEN(AJ6)=0,"",",""gold6"":"&amp;AJ6)
&amp;IF(LEN(AK6)=0,"",",""gold7"":"&amp;AK6)
&amp;IF(LEN(AL6)=0,"",",""gold8"":"&amp;AL6)
&amp;IF(LEN(AM6)=0,"",",""gold9"":"&amp;AM6)
&amp;"},""regGold"":"
&amp;J6
&amp;"}"</f>
        <v>{"lv":5,"first":{"gold1":220,"gold2":270,"gold3":320},"second":{"gold1":245,"gold2":295,"gold3":345},"third":{"gold1":280,"gold2":360,"gold3":440},"regGold":1300}</v>
      </c>
      <c r="M6">
        <f t="shared" si="6"/>
        <v>220</v>
      </c>
      <c r="N6">
        <f t="shared" ref="N6:O6" si="14">M6+50</f>
        <v>270</v>
      </c>
      <c r="O6">
        <f t="shared" si="14"/>
        <v>320</v>
      </c>
      <c r="V6">
        <f t="shared" si="8"/>
        <v>245</v>
      </c>
      <c r="W6">
        <f t="shared" ref="W6:X6" si="15">V6+50</f>
        <v>295</v>
      </c>
      <c r="X6">
        <f t="shared" si="15"/>
        <v>345</v>
      </c>
      <c r="AE6">
        <f t="shared" si="4"/>
        <v>280</v>
      </c>
      <c r="AF6">
        <f t="shared" ref="AF6:AG6" si="16">AE6+80</f>
        <v>360</v>
      </c>
      <c r="AG6">
        <f t="shared" si="16"/>
        <v>440</v>
      </c>
    </row>
    <row r="7" spans="1:41" x14ac:dyDescent="0.3">
      <c r="A7">
        <v>6</v>
      </c>
      <c r="B7">
        <f t="array" aca="1" ref="B7" ca="1">SUM(OFFSET(B7,-1,0),
IF(OFFSET(C7,-1,0)=3,3*7,IF(OFFSET(C7,-1,0)=6,3*(7+11),IF(OFFSET(C7,-1,0)=9,3*(7+11+16),""))),
IF(OFFSET(D7,-1,0)=3,3*7,IF(OFFSET(D7,-1,0)=6,3*(7+11),IF(OFFSET(D7,-1,0)=9,3*(7+11+16),""))),
IF(OFFSET(E7,-1,0)=3,3*7,IF(OFFSET(E7,-1,0)=6,3*(7+11),IF(OFFSET(E7,-1,0)=9,3*(7+11+16),""))),
OFFSET(I7,-1,0))</f>
        <v>540</v>
      </c>
      <c r="C7">
        <v>6</v>
      </c>
      <c r="D7">
        <v>6</v>
      </c>
      <c r="E7">
        <v>6</v>
      </c>
      <c r="F7" t="str">
        <f t="shared" si="1"/>
        <v>250, 300, 350, 400, 450, 500</v>
      </c>
      <c r="G7" t="str">
        <f t="shared" si="2"/>
        <v>275, 325, 375, 425, 475, 525</v>
      </c>
      <c r="H7" t="str">
        <f t="shared" si="3"/>
        <v>310, 390, 470, 550, 630, 710</v>
      </c>
      <c r="I7">
        <v>50</v>
      </c>
      <c r="J7">
        <v>3500</v>
      </c>
      <c r="K7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,{"lv":5,"first":{"gold1":220,"gold2":270,"gold3":320},"second":{"gold1":245,"gold2":295,"gold3":345},"third":{"gold1":280,"gold2":360,"gold3":440},"regGold":1300},{"lv":6,"first":{"gold1":250,"gold2":300,"gold3":350,"gold4":400,"gold5":450,"gold6":500},"second":{"gold1":275,"gold2":325,"gold3":375,"gold4":425,"gold5":475,"gold6":525},"third":{"gold1":310,"gold2":390,"gold3":470,"gold4":550,"gold5":630,"gold6":710},"regGold":3500}</v>
      </c>
      <c r="L7" t="str">
        <f>"{""lv"":"&amp;A7
&amp;",""first"":{"
&amp;IF(LEN(M7)=0,"","""gold1"":"&amp;M7)
&amp;IF(LEN(N7)=0,"",",""gold2"":"&amp;N7)
&amp;IF(LEN(O7)=0,"",",""gold3"":"&amp;O7)
&amp;IF(LEN(P7)=0,"",",""gold4"":"&amp;P7)
&amp;IF(LEN(Q7)=0,"",",""gold5"":"&amp;Q7)
&amp;IF(LEN(R7)=0,"",",""gold6"":"&amp;R7)
&amp;IF(LEN(S7)=0,"",",""gold7"":"&amp;S7)
&amp;IF(LEN(T7)=0,"",",""gold8"":"&amp;T7)
&amp;IF(LEN(U7)=0,"",",""gold9"":"&amp;U7)
&amp;"},""second"":{"
&amp;IF(LEN(V7)=0,"","""gold1"":"&amp;V7)
&amp;IF(LEN(W7)=0,"",",""gold2"":"&amp;W7)
&amp;IF(LEN(X7)=0,"",",""gold3"":"&amp;X7)
&amp;IF(LEN(Y7)=0,"",",""gold4"":"&amp;Y7)
&amp;IF(LEN(Z7)=0,"",",""gold5"":"&amp;Z7)
&amp;IF(LEN(AA7)=0,"",",""gold6"":"&amp;AA7)
&amp;IF(LEN(AB7)=0,"",",""gold7"":"&amp;AB7)
&amp;IF(LEN(AC7)=0,"",",""gold8"":"&amp;AC7)
&amp;IF(LEN(AD7)=0,"",",""gold9"":"&amp;AD7)
&amp;"},""third"":{"
&amp;IF(LEN(AE7)=0,"","""gold1"":"&amp;AE7)
&amp;IF(LEN(AF7)=0,"",",""gold2"":"&amp;AF7)
&amp;IF(LEN(AG7)=0,"",",""gold3"":"&amp;AG7)
&amp;IF(LEN(AH7)=0,"",",""gold4"":"&amp;AH7)
&amp;IF(LEN(AI7)=0,"",",""gold5"":"&amp;AI7)
&amp;IF(LEN(AJ7)=0,"",",""gold6"":"&amp;AJ7)
&amp;IF(LEN(AK7)=0,"",",""gold7"":"&amp;AK7)
&amp;IF(LEN(AL7)=0,"",",""gold8"":"&amp;AL7)
&amp;IF(LEN(AM7)=0,"",",""gold9"":"&amp;AM7)
&amp;"},""regGold"":"
&amp;J7
&amp;"}"</f>
        <v>{"lv":6,"first":{"gold1":250,"gold2":300,"gold3":350,"gold4":400,"gold5":450,"gold6":500},"second":{"gold1":275,"gold2":325,"gold3":375,"gold4":425,"gold5":475,"gold6":525},"third":{"gold1":310,"gold2":390,"gold3":470,"gold4":550,"gold5":630,"gold6":710},"regGold":3500}</v>
      </c>
      <c r="M7">
        <f t="shared" si="6"/>
        <v>250</v>
      </c>
      <c r="N7">
        <f t="shared" ref="N7:R7" si="17">M7+50</f>
        <v>300</v>
      </c>
      <c r="O7">
        <f t="shared" si="17"/>
        <v>350</v>
      </c>
      <c r="P7">
        <f t="shared" si="17"/>
        <v>400</v>
      </c>
      <c r="Q7">
        <f t="shared" si="17"/>
        <v>450</v>
      </c>
      <c r="R7">
        <f t="shared" si="17"/>
        <v>500</v>
      </c>
      <c r="V7">
        <f t="shared" si="8"/>
        <v>275</v>
      </c>
      <c r="W7">
        <f t="shared" ref="W7:AA7" si="18">V7+50</f>
        <v>325</v>
      </c>
      <c r="X7">
        <f t="shared" si="18"/>
        <v>375</v>
      </c>
      <c r="Y7">
        <f t="shared" si="18"/>
        <v>425</v>
      </c>
      <c r="Z7">
        <f t="shared" si="18"/>
        <v>475</v>
      </c>
      <c r="AA7">
        <f t="shared" si="18"/>
        <v>525</v>
      </c>
      <c r="AE7">
        <f t="shared" si="4"/>
        <v>310</v>
      </c>
      <c r="AF7">
        <f t="shared" ref="AF7:AJ7" si="19">AE7+80</f>
        <v>390</v>
      </c>
      <c r="AG7">
        <f t="shared" si="19"/>
        <v>470</v>
      </c>
      <c r="AH7">
        <f t="shared" si="19"/>
        <v>550</v>
      </c>
      <c r="AI7">
        <f t="shared" si="19"/>
        <v>630</v>
      </c>
      <c r="AJ7">
        <f t="shared" si="19"/>
        <v>710</v>
      </c>
    </row>
    <row r="8" spans="1:41" x14ac:dyDescent="0.3">
      <c r="A8">
        <v>7</v>
      </c>
      <c r="B8">
        <f t="array" aca="1" ref="B8" ca="1">SUM(OFFSET(B8,-1,0),
IF(OFFSET(C8,-1,0)=3,3*7,IF(OFFSET(C8,-1,0)=6,3*(7+11),IF(OFFSET(C8,-1,0)=9,3*(7+11+16),""))),
IF(OFFSET(D8,-1,0)=3,3*7,IF(OFFSET(D8,-1,0)=6,3*(7+11),IF(OFFSET(D8,-1,0)=9,3*(7+11+16),""))),
IF(OFFSET(E8,-1,0)=3,3*7,IF(OFFSET(E8,-1,0)=6,3*(7+11),IF(OFFSET(E8,-1,0)=9,3*(7+11+16),""))),
OFFSET(I8,-1,0))</f>
        <v>752</v>
      </c>
      <c r="C8">
        <v>6</v>
      </c>
      <c r="D8">
        <v>6</v>
      </c>
      <c r="E8">
        <v>6</v>
      </c>
      <c r="F8" t="str">
        <f t="shared" si="1"/>
        <v>280, 330, 380, 430, 480, 530</v>
      </c>
      <c r="G8" t="str">
        <f t="shared" si="2"/>
        <v>305, 355, 405, 455, 505, 555</v>
      </c>
      <c r="H8" t="str">
        <f t="shared" si="3"/>
        <v>340, 420, 500, 580, 660, 740</v>
      </c>
      <c r="I8">
        <v>50</v>
      </c>
      <c r="J8">
        <v>3600</v>
      </c>
      <c r="K8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,{"lv":5,"first":{"gold1":220,"gold2":270,"gold3":320},"second":{"gold1":245,"gold2":295,"gold3":345},"third":{"gold1":280,"gold2":360,"gold3":440},"regGold":1300},{"lv":6,"first":{"gold1":250,"gold2":300,"gold3":350,"gold4":400,"gold5":450,"gold6":500},"second":{"gold1":275,"gold2":325,"gold3":375,"gold4":425,"gold5":475,"gold6":525},"third":{"gold1":310,"gold2":390,"gold3":470,"gold4":550,"gold5":630,"gold6":710},"regGold":3500},{"lv":7,"first":{"gold1":280,"gold2":330,"gold3":380,"gold4":430,"gold5":480,"gold6":530},"second":{"gold1":305,"gold2":355,"gold3":405,"gold4":455,"gold5":505,"gold6":555},"third":{"gold1":340,"gold2":420,"gold3":500,"gold4":580,"gold5":660,"gold6":740},"regGold":3600}</v>
      </c>
      <c r="L8" t="str">
        <f>"{""lv"":"&amp;A8
&amp;",""first"":{"
&amp;IF(LEN(M8)=0,"","""gold1"":"&amp;M8)
&amp;IF(LEN(N8)=0,"",",""gold2"":"&amp;N8)
&amp;IF(LEN(O8)=0,"",",""gold3"":"&amp;O8)
&amp;IF(LEN(P8)=0,"",",""gold4"":"&amp;P8)
&amp;IF(LEN(Q8)=0,"",",""gold5"":"&amp;Q8)
&amp;IF(LEN(R8)=0,"",",""gold6"":"&amp;R8)
&amp;IF(LEN(S8)=0,"",",""gold7"":"&amp;S8)
&amp;IF(LEN(T8)=0,"",",""gold8"":"&amp;T8)
&amp;IF(LEN(U8)=0,"",",""gold9"":"&amp;U8)
&amp;"},""second"":{"
&amp;IF(LEN(V8)=0,"","""gold1"":"&amp;V8)
&amp;IF(LEN(W8)=0,"",",""gold2"":"&amp;W8)
&amp;IF(LEN(X8)=0,"",",""gold3"":"&amp;X8)
&amp;IF(LEN(Y8)=0,"",",""gold4"":"&amp;Y8)
&amp;IF(LEN(Z8)=0,"",",""gold5"":"&amp;Z8)
&amp;IF(LEN(AA8)=0,"",",""gold6"":"&amp;AA8)
&amp;IF(LEN(AB8)=0,"",",""gold7"":"&amp;AB8)
&amp;IF(LEN(AC8)=0,"",",""gold8"":"&amp;AC8)
&amp;IF(LEN(AD8)=0,"",",""gold9"":"&amp;AD8)
&amp;"},""third"":{"
&amp;IF(LEN(AE8)=0,"","""gold1"":"&amp;AE8)
&amp;IF(LEN(AF8)=0,"",",""gold2"":"&amp;AF8)
&amp;IF(LEN(AG8)=0,"",",""gold3"":"&amp;AG8)
&amp;IF(LEN(AH8)=0,"",",""gold4"":"&amp;AH8)
&amp;IF(LEN(AI8)=0,"",",""gold5"":"&amp;AI8)
&amp;IF(LEN(AJ8)=0,"",",""gold6"":"&amp;AJ8)
&amp;IF(LEN(AK8)=0,"",",""gold7"":"&amp;AK8)
&amp;IF(LEN(AL8)=0,"",",""gold8"":"&amp;AL8)
&amp;IF(LEN(AM8)=0,"",",""gold9"":"&amp;AM8)
&amp;"},""regGold"":"
&amp;J8
&amp;"}"</f>
        <v>{"lv":7,"first":{"gold1":280,"gold2":330,"gold3":380,"gold4":430,"gold5":480,"gold6":530},"second":{"gold1":305,"gold2":355,"gold3":405,"gold4":455,"gold5":505,"gold6":555},"third":{"gold1":340,"gold2":420,"gold3":500,"gold4":580,"gold5":660,"gold6":740},"regGold":3600}</v>
      </c>
      <c r="M8">
        <f t="shared" si="6"/>
        <v>280</v>
      </c>
      <c r="N8">
        <f t="shared" ref="N8:R8" si="20">M8+50</f>
        <v>330</v>
      </c>
      <c r="O8">
        <f t="shared" si="20"/>
        <v>380</v>
      </c>
      <c r="P8">
        <f t="shared" si="20"/>
        <v>430</v>
      </c>
      <c r="Q8">
        <f t="shared" si="20"/>
        <v>480</v>
      </c>
      <c r="R8">
        <f t="shared" si="20"/>
        <v>530</v>
      </c>
      <c r="V8">
        <f t="shared" si="8"/>
        <v>305</v>
      </c>
      <c r="W8">
        <f t="shared" ref="W8:AA8" si="21">V8+50</f>
        <v>355</v>
      </c>
      <c r="X8">
        <f t="shared" si="21"/>
        <v>405</v>
      </c>
      <c r="Y8">
        <f t="shared" si="21"/>
        <v>455</v>
      </c>
      <c r="Z8">
        <f t="shared" si="21"/>
        <v>505</v>
      </c>
      <c r="AA8">
        <f t="shared" si="21"/>
        <v>555</v>
      </c>
      <c r="AE8">
        <f t="shared" si="4"/>
        <v>340</v>
      </c>
      <c r="AF8">
        <f t="shared" ref="AF8:AJ8" si="22">AE8+80</f>
        <v>420</v>
      </c>
      <c r="AG8">
        <f t="shared" si="22"/>
        <v>500</v>
      </c>
      <c r="AH8">
        <f t="shared" si="22"/>
        <v>580</v>
      </c>
      <c r="AI8">
        <f t="shared" si="22"/>
        <v>660</v>
      </c>
      <c r="AJ8">
        <f t="shared" si="22"/>
        <v>740</v>
      </c>
    </row>
    <row r="9" spans="1:41" x14ac:dyDescent="0.3">
      <c r="A9">
        <v>8</v>
      </c>
      <c r="B9">
        <f t="array" aca="1" ref="B9" ca="1">SUM(OFFSET(B9,-1,0),
IF(OFFSET(C9,-1,0)=3,3*7,IF(OFFSET(C9,-1,0)=6,3*(7+11),IF(OFFSET(C9,-1,0)=9,3*(7+11+16),""))),
IF(OFFSET(D9,-1,0)=3,3*7,IF(OFFSET(D9,-1,0)=6,3*(7+11),IF(OFFSET(D9,-1,0)=9,3*(7+11+16),""))),
IF(OFFSET(E9,-1,0)=3,3*7,IF(OFFSET(E9,-1,0)=6,3*(7+11),IF(OFFSET(E9,-1,0)=9,3*(7+11+16),""))),
OFFSET(I9,-1,0))</f>
        <v>964</v>
      </c>
      <c r="C9">
        <v>6</v>
      </c>
      <c r="D9">
        <v>6</v>
      </c>
      <c r="E9">
        <v>6</v>
      </c>
      <c r="F9" t="str">
        <f t="shared" si="1"/>
        <v>310, 360, 410, 460, 510, 560</v>
      </c>
      <c r="G9" t="str">
        <f t="shared" si="2"/>
        <v>335, 385, 435, 485, 535, 585</v>
      </c>
      <c r="H9" t="str">
        <f t="shared" si="3"/>
        <v>370, 450, 530, 610, 690, 770</v>
      </c>
      <c r="I9">
        <v>50</v>
      </c>
      <c r="J9">
        <v>3700</v>
      </c>
      <c r="K9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,{"lv":5,"first":{"gold1":220,"gold2":270,"gold3":320},"second":{"gold1":245,"gold2":295,"gold3":345},"third":{"gold1":280,"gold2":360,"gold3":440},"regGold":1300},{"lv":6,"first":{"gold1":250,"gold2":300,"gold3":350,"gold4":400,"gold5":450,"gold6":500},"second":{"gold1":275,"gold2":325,"gold3":375,"gold4":425,"gold5":475,"gold6":525},"third":{"gold1":310,"gold2":390,"gold3":470,"gold4":550,"gold5":630,"gold6":710},"regGold":3500},{"lv":7,"first":{"gold1":280,"gold2":330,"gold3":380,"gold4":430,"gold5":480,"gold6":530},"second":{"gold1":305,"gold2":355,"gold3":405,"gold4":455,"gold5":505,"gold6":555},"third":{"gold1":340,"gold2":420,"gold3":500,"gold4":580,"gold5":660,"gold6":740},"regGold":3600},{"lv":8,"first":{"gold1":310,"gold2":360,"gold3":410,"gold4":460,"gold5":510,"gold6":560},"second":{"gold1":335,"gold2":385,"gold3":435,"gold4":485,"gold5":535,"gold6":585},"third":{"gold1":370,"gold2":450,"gold3":530,"gold4":610,"gold5":690,"gold6":770},"regGold":3700}</v>
      </c>
      <c r="L9" t="str">
        <f>"{""lv"":"&amp;A9
&amp;",""first"":{"
&amp;IF(LEN(M9)=0,"","""gold1"":"&amp;M9)
&amp;IF(LEN(N9)=0,"",",""gold2"":"&amp;N9)
&amp;IF(LEN(O9)=0,"",",""gold3"":"&amp;O9)
&amp;IF(LEN(P9)=0,"",",""gold4"":"&amp;P9)
&amp;IF(LEN(Q9)=0,"",",""gold5"":"&amp;Q9)
&amp;IF(LEN(R9)=0,"",",""gold6"":"&amp;R9)
&amp;IF(LEN(S9)=0,"",",""gold7"":"&amp;S9)
&amp;IF(LEN(T9)=0,"",",""gold8"":"&amp;T9)
&amp;IF(LEN(U9)=0,"",",""gold9"":"&amp;U9)
&amp;"},""second"":{"
&amp;IF(LEN(V9)=0,"","""gold1"":"&amp;V9)
&amp;IF(LEN(W9)=0,"",",""gold2"":"&amp;W9)
&amp;IF(LEN(X9)=0,"",",""gold3"":"&amp;X9)
&amp;IF(LEN(Y9)=0,"",",""gold4"":"&amp;Y9)
&amp;IF(LEN(Z9)=0,"",",""gold5"":"&amp;Z9)
&amp;IF(LEN(AA9)=0,"",",""gold6"":"&amp;AA9)
&amp;IF(LEN(AB9)=0,"",",""gold7"":"&amp;AB9)
&amp;IF(LEN(AC9)=0,"",",""gold8"":"&amp;AC9)
&amp;IF(LEN(AD9)=0,"",",""gold9"":"&amp;AD9)
&amp;"},""third"":{"
&amp;IF(LEN(AE9)=0,"","""gold1"":"&amp;AE9)
&amp;IF(LEN(AF9)=0,"",",""gold2"":"&amp;AF9)
&amp;IF(LEN(AG9)=0,"",",""gold3"":"&amp;AG9)
&amp;IF(LEN(AH9)=0,"",",""gold4"":"&amp;AH9)
&amp;IF(LEN(AI9)=0,"",",""gold5"":"&amp;AI9)
&amp;IF(LEN(AJ9)=0,"",",""gold6"":"&amp;AJ9)
&amp;IF(LEN(AK9)=0,"",",""gold7"":"&amp;AK9)
&amp;IF(LEN(AL9)=0,"",",""gold8"":"&amp;AL9)
&amp;IF(LEN(AM9)=0,"",",""gold9"":"&amp;AM9)
&amp;"},""regGold"":"
&amp;J9
&amp;"}"</f>
        <v>{"lv":8,"first":{"gold1":310,"gold2":360,"gold3":410,"gold4":460,"gold5":510,"gold6":560},"second":{"gold1":335,"gold2":385,"gold3":435,"gold4":485,"gold5":535,"gold6":585},"third":{"gold1":370,"gold2":450,"gold3":530,"gold4":610,"gold5":690,"gold6":770},"regGold":3700}</v>
      </c>
      <c r="M9">
        <f t="shared" si="6"/>
        <v>310</v>
      </c>
      <c r="N9">
        <f t="shared" ref="N9:R9" si="23">M9+50</f>
        <v>360</v>
      </c>
      <c r="O9">
        <f t="shared" si="23"/>
        <v>410</v>
      </c>
      <c r="P9">
        <f t="shared" si="23"/>
        <v>460</v>
      </c>
      <c r="Q9">
        <f t="shared" si="23"/>
        <v>510</v>
      </c>
      <c r="R9">
        <f t="shared" si="23"/>
        <v>560</v>
      </c>
      <c r="V9">
        <f t="shared" si="8"/>
        <v>335</v>
      </c>
      <c r="W9">
        <f t="shared" ref="W9:AA9" si="24">V9+50</f>
        <v>385</v>
      </c>
      <c r="X9">
        <f t="shared" si="24"/>
        <v>435</v>
      </c>
      <c r="Y9">
        <f t="shared" si="24"/>
        <v>485</v>
      </c>
      <c r="Z9">
        <f t="shared" si="24"/>
        <v>535</v>
      </c>
      <c r="AA9">
        <f t="shared" si="24"/>
        <v>585</v>
      </c>
      <c r="AE9">
        <f t="shared" si="4"/>
        <v>370</v>
      </c>
      <c r="AF9">
        <f t="shared" ref="AF9:AG9" si="25">AE9+80</f>
        <v>450</v>
      </c>
      <c r="AG9">
        <f t="shared" si="25"/>
        <v>530</v>
      </c>
      <c r="AH9">
        <f t="shared" ref="AH9:AJ9" si="26">AG9+80</f>
        <v>610</v>
      </c>
      <c r="AI9">
        <f t="shared" si="26"/>
        <v>690</v>
      </c>
      <c r="AJ9">
        <f t="shared" si="26"/>
        <v>770</v>
      </c>
    </row>
    <row r="10" spans="1:41" x14ac:dyDescent="0.3">
      <c r="A10">
        <v>9</v>
      </c>
      <c r="B10">
        <f t="array" aca="1" ref="B10" ca="1">SUM(OFFSET(B10,-1,0),
IF(OFFSET(C10,-1,0)=3,3*7,IF(OFFSET(C10,-1,0)=6,3*(7+11),IF(OFFSET(C10,-1,0)=9,3*(7+11+16),""))),
IF(OFFSET(D10,-1,0)=3,3*7,IF(OFFSET(D10,-1,0)=6,3*(7+11),IF(OFFSET(D10,-1,0)=9,3*(7+11+16),""))),
IF(OFFSET(E10,-1,0)=3,3*7,IF(OFFSET(E10,-1,0)=6,3*(7+11),IF(OFFSET(E10,-1,0)=9,3*(7+11+16),""))),
OFFSET(I10,-1,0))</f>
        <v>1176</v>
      </c>
      <c r="C10">
        <v>6</v>
      </c>
      <c r="D10">
        <v>6</v>
      </c>
      <c r="E10">
        <v>6</v>
      </c>
      <c r="F10" t="str">
        <f t="shared" si="1"/>
        <v>340, 390, 440, 490, 540, 590</v>
      </c>
      <c r="G10" t="str">
        <f t="shared" si="2"/>
        <v>365, 415, 465, 515, 565, 615</v>
      </c>
      <c r="H10" t="str">
        <f t="shared" si="3"/>
        <v>400, 480, 560, 640, 720, 800</v>
      </c>
      <c r="I10">
        <v>50</v>
      </c>
      <c r="J10">
        <v>3800</v>
      </c>
      <c r="K10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,{"lv":5,"first":{"gold1":220,"gold2":270,"gold3":320},"second":{"gold1":245,"gold2":295,"gold3":345},"third":{"gold1":280,"gold2":360,"gold3":440},"regGold":1300},{"lv":6,"first":{"gold1":250,"gold2":300,"gold3":350,"gold4":400,"gold5":450,"gold6":500},"second":{"gold1":275,"gold2":325,"gold3":375,"gold4":425,"gold5":475,"gold6":525},"third":{"gold1":310,"gold2":390,"gold3":470,"gold4":550,"gold5":630,"gold6":710},"regGold":3500},{"lv":7,"first":{"gold1":280,"gold2":330,"gold3":380,"gold4":430,"gold5":480,"gold6":530},"second":{"gold1":305,"gold2":355,"gold3":405,"gold4":455,"gold5":505,"gold6":555},"third":{"gold1":340,"gold2":420,"gold3":500,"gold4":580,"gold5":660,"gold6":740},"regGold":3600},{"lv":8,"first":{"gold1":310,"gold2":360,"gold3":410,"gold4":460,"gold5":510,"gold6":560},"second":{"gold1":335,"gold2":385,"gold3":435,"gold4":485,"gold5":535,"gold6":585},"third":{"gold1":370,"gold2":450,"gold3":530,"gold4":610,"gold5":690,"gold6":770},"regGold":3700},{"lv":9,"first":{"gold1":340,"gold2":390,"gold3":440,"gold4":490,"gold5":540,"gold6":590},"second":{"gold1":365,"gold2":415,"gold3":465,"gold4":515,"gold5":565,"gold6":615},"third":{"gold1":400,"gold2":480,"gold3":560,"gold4":640,"gold5":720,"gold6":800},"regGold":3800}</v>
      </c>
      <c r="L10" t="str">
        <f>"{""lv"":"&amp;A10
&amp;",""first"":{"
&amp;IF(LEN(M10)=0,"","""gold1"":"&amp;M10)
&amp;IF(LEN(N10)=0,"",",""gold2"":"&amp;N10)
&amp;IF(LEN(O10)=0,"",",""gold3"":"&amp;O10)
&amp;IF(LEN(P10)=0,"",",""gold4"":"&amp;P10)
&amp;IF(LEN(Q10)=0,"",",""gold5"":"&amp;Q10)
&amp;IF(LEN(R10)=0,"",",""gold6"":"&amp;R10)
&amp;IF(LEN(S10)=0,"",",""gold7"":"&amp;S10)
&amp;IF(LEN(T10)=0,"",",""gold8"":"&amp;T10)
&amp;IF(LEN(U10)=0,"",",""gold9"":"&amp;U10)
&amp;"},""second"":{"
&amp;IF(LEN(V10)=0,"","""gold1"":"&amp;V10)
&amp;IF(LEN(W10)=0,"",",""gold2"":"&amp;W10)
&amp;IF(LEN(X10)=0,"",",""gold3"":"&amp;X10)
&amp;IF(LEN(Y10)=0,"",",""gold4"":"&amp;Y10)
&amp;IF(LEN(Z10)=0,"",",""gold5"":"&amp;Z10)
&amp;IF(LEN(AA10)=0,"",",""gold6"":"&amp;AA10)
&amp;IF(LEN(AB10)=0,"",",""gold7"":"&amp;AB10)
&amp;IF(LEN(AC10)=0,"",",""gold8"":"&amp;AC10)
&amp;IF(LEN(AD10)=0,"",",""gold9"":"&amp;AD10)
&amp;"},""third"":{"
&amp;IF(LEN(AE10)=0,"","""gold1"":"&amp;AE10)
&amp;IF(LEN(AF10)=0,"",",""gold2"":"&amp;AF10)
&amp;IF(LEN(AG10)=0,"",",""gold3"":"&amp;AG10)
&amp;IF(LEN(AH10)=0,"",",""gold4"":"&amp;AH10)
&amp;IF(LEN(AI10)=0,"",",""gold5"":"&amp;AI10)
&amp;IF(LEN(AJ10)=0,"",",""gold6"":"&amp;AJ10)
&amp;IF(LEN(AK10)=0,"",",""gold7"":"&amp;AK10)
&amp;IF(LEN(AL10)=0,"",",""gold8"":"&amp;AL10)
&amp;IF(LEN(AM10)=0,"",",""gold9"":"&amp;AM10)
&amp;"},""regGold"":"
&amp;J10
&amp;"}"</f>
        <v>{"lv":9,"first":{"gold1":340,"gold2":390,"gold3":440,"gold4":490,"gold5":540,"gold6":590},"second":{"gold1":365,"gold2":415,"gold3":465,"gold4":515,"gold5":565,"gold6":615},"third":{"gold1":400,"gold2":480,"gold3":560,"gold4":640,"gold5":720,"gold6":800},"regGold":3800}</v>
      </c>
      <c r="M10">
        <f t="shared" si="6"/>
        <v>340</v>
      </c>
      <c r="N10">
        <f t="shared" ref="N10:R10" si="27">M10+50</f>
        <v>390</v>
      </c>
      <c r="O10">
        <f t="shared" si="27"/>
        <v>440</v>
      </c>
      <c r="P10">
        <f t="shared" si="27"/>
        <v>490</v>
      </c>
      <c r="Q10">
        <f t="shared" si="27"/>
        <v>540</v>
      </c>
      <c r="R10">
        <f t="shared" si="27"/>
        <v>590</v>
      </c>
      <c r="V10">
        <f t="shared" si="8"/>
        <v>365</v>
      </c>
      <c r="W10">
        <f t="shared" ref="W10:AA10" si="28">V10+50</f>
        <v>415</v>
      </c>
      <c r="X10">
        <f t="shared" si="28"/>
        <v>465</v>
      </c>
      <c r="Y10">
        <f t="shared" si="28"/>
        <v>515</v>
      </c>
      <c r="Z10">
        <f t="shared" si="28"/>
        <v>565</v>
      </c>
      <c r="AA10">
        <f t="shared" si="28"/>
        <v>615</v>
      </c>
      <c r="AE10">
        <f t="shared" si="4"/>
        <v>400</v>
      </c>
      <c r="AF10">
        <f t="shared" ref="AF10:AJ10" si="29">AE10+80</f>
        <v>480</v>
      </c>
      <c r="AG10">
        <f t="shared" si="29"/>
        <v>560</v>
      </c>
      <c r="AH10">
        <f t="shared" si="29"/>
        <v>640</v>
      </c>
      <c r="AI10">
        <f t="shared" si="29"/>
        <v>720</v>
      </c>
      <c r="AJ10">
        <f t="shared" si="29"/>
        <v>800</v>
      </c>
    </row>
    <row r="11" spans="1:41" x14ac:dyDescent="0.3">
      <c r="A11">
        <v>10</v>
      </c>
      <c r="B11">
        <f t="array" aca="1" ref="B11" ca="1">SUM(OFFSET(B11,-1,0),
IF(OFFSET(C11,-1,0)=3,3*7,IF(OFFSET(C11,-1,0)=6,3*(7+11),IF(OFFSET(C11,-1,0)=9,3*(7+11+16),""))),
IF(OFFSET(D11,-1,0)=3,3*7,IF(OFFSET(D11,-1,0)=6,3*(7+11),IF(OFFSET(D11,-1,0)=9,3*(7+11+16),""))),
IF(OFFSET(E11,-1,0)=3,3*7,IF(OFFSET(E11,-1,0)=6,3*(7+11),IF(OFFSET(E11,-1,0)=9,3*(7+11+16),""))),
OFFSET(I11,-1,0))</f>
        <v>1388</v>
      </c>
      <c r="C11">
        <v>6</v>
      </c>
      <c r="D11">
        <v>6</v>
      </c>
      <c r="E11">
        <v>6</v>
      </c>
      <c r="F11" t="str">
        <f t="shared" si="1"/>
        <v>370, 420, 470, 520, 570, 620</v>
      </c>
      <c r="G11" t="str">
        <f t="shared" si="2"/>
        <v>395, 445, 495, 545, 595, 645</v>
      </c>
      <c r="H11" t="str">
        <f t="shared" si="3"/>
        <v>430, 510, 590, 670, 750, 830</v>
      </c>
      <c r="I11">
        <v>50</v>
      </c>
      <c r="J11">
        <v>3900</v>
      </c>
      <c r="K11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,{"lv":5,"first":{"gold1":220,"gold2":270,"gold3":320},"second":{"gold1":245,"gold2":295,"gold3":345},"third":{"gold1":280,"gold2":360,"gold3":440},"regGold":1300},{"lv":6,"first":{"gold1":250,"gold2":300,"gold3":350,"gold4":400,"gold5":450,"gold6":500},"second":{"gold1":275,"gold2":325,"gold3":375,"gold4":425,"gold5":475,"gold6":525},"third":{"gold1":310,"gold2":390,"gold3":470,"gold4":550,"gold5":630,"gold6":710},"regGold":3500},{"lv":7,"first":{"gold1":280,"gold2":330,"gold3":380,"gold4":430,"gold5":480,"gold6":530},"second":{"gold1":305,"gold2":355,"gold3":405,"gold4":455,"gold5":505,"gold6":555},"third":{"gold1":340,"gold2":420,"gold3":500,"gold4":580,"gold5":660,"gold6":740},"regGold":3600},{"lv":8,"first":{"gold1":310,"gold2":360,"gold3":410,"gold4":460,"gold5":510,"gold6":560},"second":{"gold1":335,"gold2":385,"gold3":435,"gold4":485,"gold5":535,"gold6":585},"third":{"gold1":370,"gold2":450,"gold3":530,"gold4":610,"gold5":690,"gold6":770},"regGold":3700},{"lv":9,"first":{"gold1":340,"gold2":390,"gold3":440,"gold4":490,"gold5":540,"gold6":590},"second":{"gold1":365,"gold2":415,"gold3":465,"gold4":515,"gold5":565,"gold6":615},"third":{"gold1":400,"gold2":480,"gold3":560,"gold4":640,"gold5":720,"gold6":800},"regGold":3800},{"lv":10,"first":{"gold1":370,"gold2":420,"gold3":470,"gold4":520,"gold5":570,"gold6":620},"second":{"gold1":395,"gold2":445,"gold3":495,"gold4":545,"gold5":595,"gold6":645},"third":{"gold1":430,"gold2":510,"gold3":590,"gold4":670,"gold5":750,"gold6":830},"regGold":3900}</v>
      </c>
      <c r="L11" t="str">
        <f>"{""lv"":"&amp;A11
&amp;",""first"":{"
&amp;IF(LEN(M11)=0,"","""gold1"":"&amp;M11)
&amp;IF(LEN(N11)=0,"",",""gold2"":"&amp;N11)
&amp;IF(LEN(O11)=0,"",",""gold3"":"&amp;O11)
&amp;IF(LEN(P11)=0,"",",""gold4"":"&amp;P11)
&amp;IF(LEN(Q11)=0,"",",""gold5"":"&amp;Q11)
&amp;IF(LEN(R11)=0,"",",""gold6"":"&amp;R11)
&amp;IF(LEN(S11)=0,"",",""gold7"":"&amp;S11)
&amp;IF(LEN(T11)=0,"",",""gold8"":"&amp;T11)
&amp;IF(LEN(U11)=0,"",",""gold9"":"&amp;U11)
&amp;"},""second"":{"
&amp;IF(LEN(V11)=0,"","""gold1"":"&amp;V11)
&amp;IF(LEN(W11)=0,"",",""gold2"":"&amp;W11)
&amp;IF(LEN(X11)=0,"",",""gold3"":"&amp;X11)
&amp;IF(LEN(Y11)=0,"",",""gold4"":"&amp;Y11)
&amp;IF(LEN(Z11)=0,"",",""gold5"":"&amp;Z11)
&amp;IF(LEN(AA11)=0,"",",""gold6"":"&amp;AA11)
&amp;IF(LEN(AB11)=0,"",",""gold7"":"&amp;AB11)
&amp;IF(LEN(AC11)=0,"",",""gold8"":"&amp;AC11)
&amp;IF(LEN(AD11)=0,"",",""gold9"":"&amp;AD11)
&amp;"},""third"":{"
&amp;IF(LEN(AE11)=0,"","""gold1"":"&amp;AE11)
&amp;IF(LEN(AF11)=0,"",",""gold2"":"&amp;AF11)
&amp;IF(LEN(AG11)=0,"",",""gold3"":"&amp;AG11)
&amp;IF(LEN(AH11)=0,"",",""gold4"":"&amp;AH11)
&amp;IF(LEN(AI11)=0,"",",""gold5"":"&amp;AI11)
&amp;IF(LEN(AJ11)=0,"",",""gold6"":"&amp;AJ11)
&amp;IF(LEN(AK11)=0,"",",""gold7"":"&amp;AK11)
&amp;IF(LEN(AL11)=0,"",",""gold8"":"&amp;AL11)
&amp;IF(LEN(AM11)=0,"",",""gold9"":"&amp;AM11)
&amp;"},""regGold"":"
&amp;J11
&amp;"}"</f>
        <v>{"lv":10,"first":{"gold1":370,"gold2":420,"gold3":470,"gold4":520,"gold5":570,"gold6":620},"second":{"gold1":395,"gold2":445,"gold3":495,"gold4":545,"gold5":595,"gold6":645},"third":{"gold1":430,"gold2":510,"gold3":590,"gold4":670,"gold5":750,"gold6":830},"regGold":3900}</v>
      </c>
      <c r="M11">
        <f t="shared" si="6"/>
        <v>370</v>
      </c>
      <c r="N11">
        <f t="shared" ref="N11:U12" si="30">M11+50</f>
        <v>420</v>
      </c>
      <c r="O11">
        <f t="shared" si="30"/>
        <v>470</v>
      </c>
      <c r="P11">
        <f t="shared" si="30"/>
        <v>520</v>
      </c>
      <c r="Q11">
        <f t="shared" si="30"/>
        <v>570</v>
      </c>
      <c r="R11">
        <f t="shared" si="30"/>
        <v>620</v>
      </c>
      <c r="V11">
        <f t="shared" si="8"/>
        <v>395</v>
      </c>
      <c r="W11">
        <f t="shared" ref="W11:AA11" si="31">V11+50</f>
        <v>445</v>
      </c>
      <c r="X11">
        <f t="shared" si="31"/>
        <v>495</v>
      </c>
      <c r="Y11">
        <f t="shared" si="31"/>
        <v>545</v>
      </c>
      <c r="Z11">
        <f t="shared" si="31"/>
        <v>595</v>
      </c>
      <c r="AA11">
        <f t="shared" si="31"/>
        <v>645</v>
      </c>
      <c r="AE11">
        <f t="shared" si="4"/>
        <v>430</v>
      </c>
      <c r="AF11">
        <f t="shared" ref="AF11:AJ11" si="32">AE11+80</f>
        <v>510</v>
      </c>
      <c r="AG11">
        <f t="shared" si="32"/>
        <v>590</v>
      </c>
      <c r="AH11">
        <f t="shared" si="32"/>
        <v>670</v>
      </c>
      <c r="AI11">
        <f t="shared" si="32"/>
        <v>750</v>
      </c>
      <c r="AJ11">
        <f t="shared" si="32"/>
        <v>830</v>
      </c>
    </row>
    <row r="12" spans="1:41" x14ac:dyDescent="0.3">
      <c r="A12">
        <v>11</v>
      </c>
      <c r="B12">
        <f t="array" aca="1" ref="B12" ca="1">SUM(OFFSET(B12,-1,0),
IF(OFFSET(C12,-1,0)=3,3*7,IF(OFFSET(C12,-1,0)=6,3*(7+11),IF(OFFSET(C12,-1,0)=9,3*(7+11+16),""))),
IF(OFFSET(D12,-1,0)=3,3*7,IF(OFFSET(D12,-1,0)=6,3*(7+11),IF(OFFSET(D12,-1,0)=9,3*(7+11+16),""))),
IF(OFFSET(E12,-1,0)=3,3*7,IF(OFFSET(E12,-1,0)=6,3*(7+11),IF(OFFSET(E12,-1,0)=9,3*(7+11+16),""))),
OFFSET(I12,-1,0))</f>
        <v>1600</v>
      </c>
      <c r="C12">
        <v>9</v>
      </c>
      <c r="D12">
        <v>9</v>
      </c>
      <c r="E12">
        <v>9</v>
      </c>
      <c r="F12" t="str">
        <f t="shared" si="1"/>
        <v>400, 450, 500, 550, 600, 650, 700, 750, 800</v>
      </c>
      <c r="G12" t="str">
        <f t="shared" si="2"/>
        <v>425, 475, 525, 575, 625, 675, 725, 775, 825</v>
      </c>
      <c r="H12" t="str">
        <f t="shared" si="3"/>
        <v>460, 540, 620, 700, 780, 860, 940, 1020, 1100</v>
      </c>
      <c r="I12">
        <v>100</v>
      </c>
      <c r="J12">
        <v>9000</v>
      </c>
      <c r="K12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,{"lv":5,"first":{"gold1":220,"gold2":270,"gold3":320},"second":{"gold1":245,"gold2":295,"gold3":345},"third":{"gold1":280,"gold2":360,"gold3":440},"regGold":1300},{"lv":6,"first":{"gold1":250,"gold2":300,"gold3":350,"gold4":400,"gold5":450,"gold6":500},"second":{"gold1":275,"gold2":325,"gold3":375,"gold4":425,"gold5":475,"gold6":525},"third":{"gold1":310,"gold2":390,"gold3":470,"gold4":550,"gold5":630,"gold6":710},"regGold":3500},{"lv":7,"first":{"gold1":280,"gold2":330,"gold3":380,"gold4":430,"gold5":480,"gold6":530},"second":{"gold1":305,"gold2":355,"gold3":405,"gold4":455,"gold5":505,"gold6":555},"third":{"gold1":340,"gold2":420,"gold3":500,"gold4":580,"gold5":660,"gold6":740},"regGold":3600},{"lv":8,"first":{"gold1":310,"gold2":360,"gold3":410,"gold4":460,"gold5":510,"gold6":560},"second":{"gold1":335,"gold2":385,"gold3":435,"gold4":485,"gold5":535,"gold6":585},"third":{"gold1":370,"gold2":450,"gold3":530,"gold4":610,"gold5":690,"gold6":770},"regGold":3700},{"lv":9,"first":{"gold1":340,"gold2":390,"gold3":440,"gold4":490,"gold5":540,"gold6":590},"second":{"gold1":365,"gold2":415,"gold3":465,"gold4":515,"gold5":565,"gold6":615},"third":{"gold1":400,"gold2":480,"gold3":560,"gold4":640,"gold5":720,"gold6":800},"regGold":3800},{"lv":10,"first":{"gold1":370,"gold2":420,"gold3":470,"gold4":520,"gold5":570,"gold6":620},"second":{"gold1":395,"gold2":445,"gold3":495,"gold4":545,"gold5":595,"gold6":645},"third":{"gold1":430,"gold2":510,"gold3":590,"gold4":670,"gold5":750,"gold6":830},"regGold":3900},{"lv":11,"first":{"gold1":400,"gold2":450,"gold3":500,"gold4":550,"gold5":600,"gold6":650,"gold7":700,"gold8":750,"gold9":800},"second":{"gold1":425,"gold2":475,"gold3":525,"gold4":575,"gold5":625,"gold6":675,"gold7":725,"gold8":775,"gold9":825},"third":{"gold1":460,"gold2":540,"gold3":620,"gold4":700,"gold5":780,"gold6":860,"gold7":940,"gold8":1020,"gold9":1100},"regGold":9000}</v>
      </c>
      <c r="L12" t="str">
        <f>"{""lv"":"&amp;A12
&amp;",""first"":{"
&amp;IF(LEN(M12)=0,"","""gold1"":"&amp;M12)
&amp;IF(LEN(N12)=0,"",",""gold2"":"&amp;N12)
&amp;IF(LEN(O12)=0,"",",""gold3"":"&amp;O12)
&amp;IF(LEN(P12)=0,"",",""gold4"":"&amp;P12)
&amp;IF(LEN(Q12)=0,"",",""gold5"":"&amp;Q12)
&amp;IF(LEN(R12)=0,"",",""gold6"":"&amp;R12)
&amp;IF(LEN(S12)=0,"",",""gold7"":"&amp;S12)
&amp;IF(LEN(T12)=0,"",",""gold8"":"&amp;T12)
&amp;IF(LEN(U12)=0,"",",""gold9"":"&amp;U12)
&amp;"},""second"":{"
&amp;IF(LEN(V12)=0,"","""gold1"":"&amp;V12)
&amp;IF(LEN(W12)=0,"",",""gold2"":"&amp;W12)
&amp;IF(LEN(X12)=0,"",",""gold3"":"&amp;X12)
&amp;IF(LEN(Y12)=0,"",",""gold4"":"&amp;Y12)
&amp;IF(LEN(Z12)=0,"",",""gold5"":"&amp;Z12)
&amp;IF(LEN(AA12)=0,"",",""gold6"":"&amp;AA12)
&amp;IF(LEN(AB12)=0,"",",""gold7"":"&amp;AB12)
&amp;IF(LEN(AC12)=0,"",",""gold8"":"&amp;AC12)
&amp;IF(LEN(AD12)=0,"",",""gold9"":"&amp;AD12)
&amp;"},""third"":{"
&amp;IF(LEN(AE12)=0,"","""gold1"":"&amp;AE12)
&amp;IF(LEN(AF12)=0,"",",""gold2"":"&amp;AF12)
&amp;IF(LEN(AG12)=0,"",",""gold3"":"&amp;AG12)
&amp;IF(LEN(AH12)=0,"",",""gold4"":"&amp;AH12)
&amp;IF(LEN(AI12)=0,"",",""gold5"":"&amp;AI12)
&amp;IF(LEN(AJ12)=0,"",",""gold6"":"&amp;AJ12)
&amp;IF(LEN(AK12)=0,"",",""gold7"":"&amp;AK12)
&amp;IF(LEN(AL12)=0,"",",""gold8"":"&amp;AL12)
&amp;IF(LEN(AM12)=0,"",",""gold9"":"&amp;AM12)
&amp;"},""regGold"":"
&amp;J12
&amp;"}"</f>
        <v>{"lv":11,"first":{"gold1":400,"gold2":450,"gold3":500,"gold4":550,"gold5":600,"gold6":650,"gold7":700,"gold8":750,"gold9":800},"second":{"gold1":425,"gold2":475,"gold3":525,"gold4":575,"gold5":625,"gold6":675,"gold7":725,"gold8":775,"gold9":825},"third":{"gold1":460,"gold2":540,"gold3":620,"gold4":700,"gold5":780,"gold6":860,"gold7":940,"gold8":1020,"gold9":1100},"regGold":9000}</v>
      </c>
      <c r="M12">
        <f t="shared" si="6"/>
        <v>400</v>
      </c>
      <c r="N12">
        <f t="shared" ref="N12:O12" si="33">M12+50</f>
        <v>450</v>
      </c>
      <c r="O12">
        <f t="shared" si="33"/>
        <v>500</v>
      </c>
      <c r="P12">
        <f t="shared" si="30"/>
        <v>550</v>
      </c>
      <c r="Q12">
        <f t="shared" si="30"/>
        <v>600</v>
      </c>
      <c r="R12">
        <f t="shared" si="30"/>
        <v>650</v>
      </c>
      <c r="S12">
        <f t="shared" si="30"/>
        <v>700</v>
      </c>
      <c r="T12">
        <f t="shared" si="30"/>
        <v>750</v>
      </c>
      <c r="U12">
        <f t="shared" si="30"/>
        <v>800</v>
      </c>
      <c r="V12">
        <f t="shared" si="8"/>
        <v>425</v>
      </c>
      <c r="W12">
        <f t="shared" ref="W12:AD12" si="34">V12+50</f>
        <v>475</v>
      </c>
      <c r="X12">
        <f t="shared" si="34"/>
        <v>525</v>
      </c>
      <c r="Y12">
        <f t="shared" si="34"/>
        <v>575</v>
      </c>
      <c r="Z12">
        <f t="shared" si="34"/>
        <v>625</v>
      </c>
      <c r="AA12">
        <f t="shared" si="34"/>
        <v>675</v>
      </c>
      <c r="AB12">
        <f t="shared" si="34"/>
        <v>725</v>
      </c>
      <c r="AC12">
        <f t="shared" si="34"/>
        <v>775</v>
      </c>
      <c r="AD12">
        <f t="shared" si="34"/>
        <v>825</v>
      </c>
      <c r="AE12">
        <f t="shared" si="4"/>
        <v>460</v>
      </c>
      <c r="AF12">
        <f t="shared" ref="AF12:AM12" si="35">AE12+80</f>
        <v>540</v>
      </c>
      <c r="AG12">
        <f t="shared" si="35"/>
        <v>620</v>
      </c>
      <c r="AH12">
        <f t="shared" si="35"/>
        <v>700</v>
      </c>
      <c r="AI12">
        <f t="shared" si="35"/>
        <v>780</v>
      </c>
      <c r="AJ12">
        <f t="shared" si="35"/>
        <v>860</v>
      </c>
      <c r="AK12">
        <f t="shared" si="35"/>
        <v>940</v>
      </c>
      <c r="AL12">
        <f t="shared" si="35"/>
        <v>1020</v>
      </c>
      <c r="AM12">
        <f t="shared" si="35"/>
        <v>1100</v>
      </c>
    </row>
    <row r="13" spans="1:41" x14ac:dyDescent="0.3">
      <c r="A13">
        <v>12</v>
      </c>
      <c r="B13">
        <f t="array" aca="1" ref="B13" ca="1">SUM(OFFSET(B13,-1,0),
IF(OFFSET(C13,-1,0)=3,3*7,IF(OFFSET(C13,-1,0)=6,3*(7+11),IF(OFFSET(C13,-1,0)=9,3*(7+11+16),""))),
IF(OFFSET(D13,-1,0)=3,3*7,IF(OFFSET(D13,-1,0)=6,3*(7+11),IF(OFFSET(D13,-1,0)=9,3*(7+11+16),""))),
IF(OFFSET(E13,-1,0)=3,3*7,IF(OFFSET(E13,-1,0)=6,3*(7+11),IF(OFFSET(E13,-1,0)=9,3*(7+11+16),""))),
OFFSET(I13,-1,0))</f>
        <v>2006</v>
      </c>
      <c r="C13">
        <v>9</v>
      </c>
      <c r="D13">
        <v>9</v>
      </c>
      <c r="E13">
        <v>9</v>
      </c>
      <c r="F13" t="str">
        <f t="shared" si="1"/>
        <v>430, 480, 530, 580, 630, 680, 730, 780, 830</v>
      </c>
      <c r="G13" t="str">
        <f t="shared" si="2"/>
        <v>455, 505, 555, 605, 655, 705, 755, 805, 855</v>
      </c>
      <c r="H13" t="str">
        <f t="shared" si="3"/>
        <v>490, 570, 650, 730, 810, 890, 970, 1050, 1130</v>
      </c>
      <c r="I13">
        <v>100</v>
      </c>
      <c r="J13">
        <v>9200</v>
      </c>
      <c r="K13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,{"lv":5,"first":{"gold1":220,"gold2":270,"gold3":320},"second":{"gold1":245,"gold2":295,"gold3":345},"third":{"gold1":280,"gold2":360,"gold3":440},"regGold":1300},{"lv":6,"first":{"gold1":250,"gold2":300,"gold3":350,"gold4":400,"gold5":450,"gold6":500},"second":{"gold1":275,"gold2":325,"gold3":375,"gold4":425,"gold5":475,"gold6":525},"third":{"gold1":310,"gold2":390,"gold3":470,"gold4":550,"gold5":630,"gold6":710},"regGold":3500},{"lv":7,"first":{"gold1":280,"gold2":330,"gold3":380,"gold4":430,"gold5":480,"gold6":530},"second":{"gold1":305,"gold2":355,"gold3":405,"gold4":455,"gold5":505,"gold6":555},"third":{"gold1":340,"gold2":420,"gold3":500,"gold4":580,"gold5":660,"gold6":740},"regGold":3600},{"lv":8,"first":{"gold1":310,"gold2":360,"gold3":410,"gold4":460,"gold5":510,"gold6":560},"second":{"gold1":335,"gold2":385,"gold3":435,"gold4":485,"gold5":535,"gold6":585},"third":{"gold1":370,"gold2":450,"gold3":530,"gold4":610,"gold5":690,"gold6":770},"regGold":3700},{"lv":9,"first":{"gold1":340,"gold2":390,"gold3":440,"gold4":490,"gold5":540,"gold6":590},"second":{"gold1":365,"gold2":415,"gold3":465,"gold4":515,"gold5":565,"gold6":615},"third":{"gold1":400,"gold2":480,"gold3":560,"gold4":640,"gold5":720,"gold6":800},"regGold":3800},{"lv":10,"first":{"gold1":370,"gold2":420,"gold3":470,"gold4":520,"gold5":570,"gold6":620},"second":{"gold1":395,"gold2":445,"gold3":495,"gold4":545,"gold5":595,"gold6":645},"third":{"gold1":430,"gold2":510,"gold3":590,"gold4":670,"gold5":750,"gold6":830},"regGold":3900},{"lv":11,"first":{"gold1":400,"gold2":450,"gold3":500,"gold4":550,"gold5":600,"gold6":650,"gold7":700,"gold8":750,"gold9":800},"second":{"gold1":425,"gold2":475,"gold3":525,"gold4":575,"gold5":625,"gold6":675,"gold7":725,"gold8":775,"gold9":825},"third":{"gold1":460,"gold2":540,"gold3":620,"gold4":700,"gold5":780,"gold6":860,"gold7":940,"gold8":1020,"gold9":1100},"regGold":9000},{"lv":12,"first":{"gold1":430,"gold2":480,"gold3":530,"gold4":580,"gold5":630,"gold6":680,"gold7":730,"gold8":780,"gold9":830},"second":{"gold1":455,"gold2":505,"gold3":555,"gold4":605,"gold5":655,"gold6":705,"gold7":755,"gold8":805,"gold9":855},"third":{"gold1":490,"gold2":570,"gold3":650,"gold4":730,"gold5":810,"gold6":890,"gold7":970,"gold8":1050,"gold9":1130},"regGold":9200}</v>
      </c>
      <c r="L13" t="str">
        <f>"{""lv"":"&amp;A13
&amp;",""first"":{"
&amp;IF(LEN(M13)=0,"","""gold1"":"&amp;M13)
&amp;IF(LEN(N13)=0,"",",""gold2"":"&amp;N13)
&amp;IF(LEN(O13)=0,"",",""gold3"":"&amp;O13)
&amp;IF(LEN(P13)=0,"",",""gold4"":"&amp;P13)
&amp;IF(LEN(Q13)=0,"",",""gold5"":"&amp;Q13)
&amp;IF(LEN(R13)=0,"",",""gold6"":"&amp;R13)
&amp;IF(LEN(S13)=0,"",",""gold7"":"&amp;S13)
&amp;IF(LEN(T13)=0,"",",""gold8"":"&amp;T13)
&amp;IF(LEN(U13)=0,"",",""gold9"":"&amp;U13)
&amp;"},""second"":{"
&amp;IF(LEN(V13)=0,"","""gold1"":"&amp;V13)
&amp;IF(LEN(W13)=0,"",",""gold2"":"&amp;W13)
&amp;IF(LEN(X13)=0,"",",""gold3"":"&amp;X13)
&amp;IF(LEN(Y13)=0,"",",""gold4"":"&amp;Y13)
&amp;IF(LEN(Z13)=0,"",",""gold5"":"&amp;Z13)
&amp;IF(LEN(AA13)=0,"",",""gold6"":"&amp;AA13)
&amp;IF(LEN(AB13)=0,"",",""gold7"":"&amp;AB13)
&amp;IF(LEN(AC13)=0,"",",""gold8"":"&amp;AC13)
&amp;IF(LEN(AD13)=0,"",",""gold9"":"&amp;AD13)
&amp;"},""third"":{"
&amp;IF(LEN(AE13)=0,"","""gold1"":"&amp;AE13)
&amp;IF(LEN(AF13)=0,"",",""gold2"":"&amp;AF13)
&amp;IF(LEN(AG13)=0,"",",""gold3"":"&amp;AG13)
&amp;IF(LEN(AH13)=0,"",",""gold4"":"&amp;AH13)
&amp;IF(LEN(AI13)=0,"",",""gold5"":"&amp;AI13)
&amp;IF(LEN(AJ13)=0,"",",""gold6"":"&amp;AJ13)
&amp;IF(LEN(AK13)=0,"",",""gold7"":"&amp;AK13)
&amp;IF(LEN(AL13)=0,"",",""gold8"":"&amp;AL13)
&amp;IF(LEN(AM13)=0,"",",""gold9"":"&amp;AM13)
&amp;"},""regGold"":"
&amp;J13
&amp;"}"</f>
        <v>{"lv":12,"first":{"gold1":430,"gold2":480,"gold3":530,"gold4":580,"gold5":630,"gold6":680,"gold7":730,"gold8":780,"gold9":830},"second":{"gold1":455,"gold2":505,"gold3":555,"gold4":605,"gold5":655,"gold6":705,"gold7":755,"gold8":805,"gold9":855},"third":{"gold1":490,"gold2":570,"gold3":650,"gold4":730,"gold5":810,"gold6":890,"gold7":970,"gold8":1050,"gold9":1130},"regGold":9200}</v>
      </c>
      <c r="M13">
        <f t="shared" si="6"/>
        <v>430</v>
      </c>
      <c r="N13">
        <f t="shared" ref="N13:U13" si="36">M13+50</f>
        <v>480</v>
      </c>
      <c r="O13">
        <f t="shared" si="36"/>
        <v>530</v>
      </c>
      <c r="P13">
        <f t="shared" si="36"/>
        <v>580</v>
      </c>
      <c r="Q13">
        <f t="shared" si="36"/>
        <v>630</v>
      </c>
      <c r="R13">
        <f t="shared" si="36"/>
        <v>680</v>
      </c>
      <c r="S13">
        <f t="shared" si="36"/>
        <v>730</v>
      </c>
      <c r="T13">
        <f t="shared" si="36"/>
        <v>780</v>
      </c>
      <c r="U13">
        <f t="shared" si="36"/>
        <v>830</v>
      </c>
      <c r="V13">
        <f t="shared" si="8"/>
        <v>455</v>
      </c>
      <c r="W13">
        <f t="shared" ref="W13:AD13" si="37">V13+50</f>
        <v>505</v>
      </c>
      <c r="X13">
        <f t="shared" si="37"/>
        <v>555</v>
      </c>
      <c r="Y13">
        <f t="shared" si="37"/>
        <v>605</v>
      </c>
      <c r="Z13">
        <f t="shared" si="37"/>
        <v>655</v>
      </c>
      <c r="AA13">
        <f t="shared" si="37"/>
        <v>705</v>
      </c>
      <c r="AB13">
        <f t="shared" si="37"/>
        <v>755</v>
      </c>
      <c r="AC13">
        <f t="shared" si="37"/>
        <v>805</v>
      </c>
      <c r="AD13">
        <f t="shared" si="37"/>
        <v>855</v>
      </c>
      <c r="AE13">
        <f t="shared" si="4"/>
        <v>490</v>
      </c>
      <c r="AF13">
        <f t="shared" ref="AF13:AM13" si="38">AE13+80</f>
        <v>570</v>
      </c>
      <c r="AG13">
        <f t="shared" si="38"/>
        <v>650</v>
      </c>
      <c r="AH13">
        <f t="shared" si="38"/>
        <v>730</v>
      </c>
      <c r="AI13">
        <f t="shared" si="38"/>
        <v>810</v>
      </c>
      <c r="AJ13">
        <f t="shared" si="38"/>
        <v>890</v>
      </c>
      <c r="AK13">
        <f t="shared" si="38"/>
        <v>970</v>
      </c>
      <c r="AL13">
        <f t="shared" si="38"/>
        <v>1050</v>
      </c>
      <c r="AM13">
        <f t="shared" si="38"/>
        <v>1130</v>
      </c>
    </row>
    <row r="14" spans="1:41" x14ac:dyDescent="0.3">
      <c r="A14">
        <v>13</v>
      </c>
      <c r="B14">
        <f t="array" aca="1" ref="B14" ca="1">SUM(OFFSET(B14,-1,0),
IF(OFFSET(C14,-1,0)=3,3*7,IF(OFFSET(C14,-1,0)=6,3*(7+11),IF(OFFSET(C14,-1,0)=9,3*(7+11+16),""))),
IF(OFFSET(D14,-1,0)=3,3*7,IF(OFFSET(D14,-1,0)=6,3*(7+11),IF(OFFSET(D14,-1,0)=9,3*(7+11+16),""))),
IF(OFFSET(E14,-1,0)=3,3*7,IF(OFFSET(E14,-1,0)=6,3*(7+11),IF(OFFSET(E14,-1,0)=9,3*(7+11+16),""))),
OFFSET(I14,-1,0))</f>
        <v>2412</v>
      </c>
      <c r="C14">
        <v>9</v>
      </c>
      <c r="D14">
        <v>9</v>
      </c>
      <c r="E14">
        <v>9</v>
      </c>
      <c r="F14" t="str">
        <f t="shared" si="1"/>
        <v>460, 510, 560, 610, 660, 710, 760, 810, 860</v>
      </c>
      <c r="G14" t="str">
        <f t="shared" si="2"/>
        <v>485, 535, 585, 635, 685, 735, 785, 835, 885</v>
      </c>
      <c r="H14" t="str">
        <f t="shared" si="3"/>
        <v>520, 600, 680, 760, 840, 920, 1000, 1080, 1160</v>
      </c>
      <c r="I14">
        <v>100</v>
      </c>
      <c r="J14">
        <v>9400</v>
      </c>
      <c r="K14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,{"lv":5,"first":{"gold1":220,"gold2":270,"gold3":320},"second":{"gold1":245,"gold2":295,"gold3":345},"third":{"gold1":280,"gold2":360,"gold3":440},"regGold":1300},{"lv":6,"first":{"gold1":250,"gold2":300,"gold3":350,"gold4":400,"gold5":450,"gold6":500},"second":{"gold1":275,"gold2":325,"gold3":375,"gold4":425,"gold5":475,"gold6":525},"third":{"gold1":310,"gold2":390,"gold3":470,"gold4":550,"gold5":630,"gold6":710},"regGold":3500},{"lv":7,"first":{"gold1":280,"gold2":330,"gold3":380,"gold4":430,"gold5":480,"gold6":530},"second":{"gold1":305,"gold2":355,"gold3":405,"gold4":455,"gold5":505,"gold6":555},"third":{"gold1":340,"gold2":420,"gold3":500,"gold4":580,"gold5":660,"gold6":740},"regGold":3600},{"lv":8,"first":{"gold1":310,"gold2":360,"gold3":410,"gold4":460,"gold5":510,"gold6":560},"second":{"gold1":335,"gold2":385,"gold3":435,"gold4":485,"gold5":535,"gold6":585},"third":{"gold1":370,"gold2":450,"gold3":530,"gold4":610,"gold5":690,"gold6":770},"regGold":3700},{"lv":9,"first":{"gold1":340,"gold2":390,"gold3":440,"gold4":490,"gold5":540,"gold6":590},"second":{"gold1":365,"gold2":415,"gold3":465,"gold4":515,"gold5":565,"gold6":615},"third":{"gold1":400,"gold2":480,"gold3":560,"gold4":640,"gold5":720,"gold6":800},"regGold":3800},{"lv":10,"first":{"gold1":370,"gold2":420,"gold3":470,"gold4":520,"gold5":570,"gold6":620},"second":{"gold1":395,"gold2":445,"gold3":495,"gold4":545,"gold5":595,"gold6":645},"third":{"gold1":430,"gold2":510,"gold3":590,"gold4":670,"gold5":750,"gold6":830},"regGold":3900},{"lv":11,"first":{"gold1":400,"gold2":450,"gold3":500,"gold4":550,"gold5":600,"gold6":650,"gold7":700,"gold8":750,"gold9":800},"second":{"gold1":425,"gold2":475,"gold3":525,"gold4":575,"gold5":625,"gold6":675,"gold7":725,"gold8":775,"gold9":825},"third":{"gold1":460,"gold2":540,"gold3":620,"gold4":700,"gold5":780,"gold6":860,"gold7":940,"gold8":1020,"gold9":1100},"regGold":9000},{"lv":12,"first":{"gold1":430,"gold2":480,"gold3":530,"gold4":580,"gold5":630,"gold6":680,"gold7":730,"gold8":780,"gold9":830},"second":{"gold1":455,"gold2":505,"gold3":555,"gold4":605,"gold5":655,"gold6":705,"gold7":755,"gold8":805,"gold9":855},"third":{"gold1":490,"gold2":570,"gold3":650,"gold4":730,"gold5":810,"gold6":890,"gold7":970,"gold8":1050,"gold9":1130},"regGold":9200},{"lv":13,"first":{"gold1":460,"gold2":510,"gold3":560,"gold4":610,"gold5":660,"gold6":710,"gold7":760,"gold8":810,"gold9":860},"second":{"gold1":485,"gold2":535,"gold3":585,"gold4":635,"gold5":685,"gold6":735,"gold7":785,"gold8":835,"gold9":885},"third":{"gold1":520,"gold2":600,"gold3":680,"gold4":760,"gold5":840,"gold6":920,"gold7":1000,"gold8":1080,"gold9":1160},"regGold":9400}</v>
      </c>
      <c r="L14" t="str">
        <f>"{""lv"":"&amp;A14
&amp;",""first"":{"
&amp;IF(LEN(M14)=0,"","""gold1"":"&amp;M14)
&amp;IF(LEN(N14)=0,"",",""gold2"":"&amp;N14)
&amp;IF(LEN(O14)=0,"",",""gold3"":"&amp;O14)
&amp;IF(LEN(P14)=0,"",",""gold4"":"&amp;P14)
&amp;IF(LEN(Q14)=0,"",",""gold5"":"&amp;Q14)
&amp;IF(LEN(R14)=0,"",",""gold6"":"&amp;R14)
&amp;IF(LEN(S14)=0,"",",""gold7"":"&amp;S14)
&amp;IF(LEN(T14)=0,"",",""gold8"":"&amp;T14)
&amp;IF(LEN(U14)=0,"",",""gold9"":"&amp;U14)
&amp;"},""second"":{"
&amp;IF(LEN(V14)=0,"","""gold1"":"&amp;V14)
&amp;IF(LEN(W14)=0,"",",""gold2"":"&amp;W14)
&amp;IF(LEN(X14)=0,"",",""gold3"":"&amp;X14)
&amp;IF(LEN(Y14)=0,"",",""gold4"":"&amp;Y14)
&amp;IF(LEN(Z14)=0,"",",""gold5"":"&amp;Z14)
&amp;IF(LEN(AA14)=0,"",",""gold6"":"&amp;AA14)
&amp;IF(LEN(AB14)=0,"",",""gold7"":"&amp;AB14)
&amp;IF(LEN(AC14)=0,"",",""gold8"":"&amp;AC14)
&amp;IF(LEN(AD14)=0,"",",""gold9"":"&amp;AD14)
&amp;"},""third"":{"
&amp;IF(LEN(AE14)=0,"","""gold1"":"&amp;AE14)
&amp;IF(LEN(AF14)=0,"",",""gold2"":"&amp;AF14)
&amp;IF(LEN(AG14)=0,"",",""gold3"":"&amp;AG14)
&amp;IF(LEN(AH14)=0,"",",""gold4"":"&amp;AH14)
&amp;IF(LEN(AI14)=0,"",",""gold5"":"&amp;AI14)
&amp;IF(LEN(AJ14)=0,"",",""gold6"":"&amp;AJ14)
&amp;IF(LEN(AK14)=0,"",",""gold7"":"&amp;AK14)
&amp;IF(LEN(AL14)=0,"",",""gold8"":"&amp;AL14)
&amp;IF(LEN(AM14)=0,"",",""gold9"":"&amp;AM14)
&amp;"},""regGold"":"
&amp;J14
&amp;"}"</f>
        <v>{"lv":13,"first":{"gold1":460,"gold2":510,"gold3":560,"gold4":610,"gold5":660,"gold6":710,"gold7":760,"gold8":810,"gold9":860},"second":{"gold1":485,"gold2":535,"gold3":585,"gold4":635,"gold5":685,"gold6":735,"gold7":785,"gold8":835,"gold9":885},"third":{"gold1":520,"gold2":600,"gold3":680,"gold4":760,"gold5":840,"gold6":920,"gold7":1000,"gold8":1080,"gold9":1160},"regGold":9400}</v>
      </c>
      <c r="M14">
        <f t="shared" si="6"/>
        <v>460</v>
      </c>
      <c r="N14">
        <f t="shared" ref="N14:U14" si="39">M14+50</f>
        <v>510</v>
      </c>
      <c r="O14">
        <f t="shared" si="39"/>
        <v>560</v>
      </c>
      <c r="P14">
        <f t="shared" si="39"/>
        <v>610</v>
      </c>
      <c r="Q14">
        <f t="shared" si="39"/>
        <v>660</v>
      </c>
      <c r="R14">
        <f t="shared" si="39"/>
        <v>710</v>
      </c>
      <c r="S14">
        <f t="shared" si="39"/>
        <v>760</v>
      </c>
      <c r="T14">
        <f t="shared" si="39"/>
        <v>810</v>
      </c>
      <c r="U14">
        <f t="shared" si="39"/>
        <v>860</v>
      </c>
      <c r="V14">
        <f t="shared" si="8"/>
        <v>485</v>
      </c>
      <c r="W14">
        <f t="shared" ref="W14:AD14" si="40">V14+50</f>
        <v>535</v>
      </c>
      <c r="X14">
        <f t="shared" si="40"/>
        <v>585</v>
      </c>
      <c r="Y14">
        <f t="shared" si="40"/>
        <v>635</v>
      </c>
      <c r="Z14">
        <f t="shared" si="40"/>
        <v>685</v>
      </c>
      <c r="AA14">
        <f t="shared" si="40"/>
        <v>735</v>
      </c>
      <c r="AB14">
        <f t="shared" si="40"/>
        <v>785</v>
      </c>
      <c r="AC14">
        <f t="shared" si="40"/>
        <v>835</v>
      </c>
      <c r="AD14">
        <f t="shared" si="40"/>
        <v>885</v>
      </c>
      <c r="AE14">
        <f t="shared" si="4"/>
        <v>520</v>
      </c>
      <c r="AF14">
        <f t="shared" ref="AF14:AM14" si="41">AE14+80</f>
        <v>600</v>
      </c>
      <c r="AG14">
        <f t="shared" si="41"/>
        <v>680</v>
      </c>
      <c r="AH14">
        <f t="shared" si="41"/>
        <v>760</v>
      </c>
      <c r="AI14">
        <f t="shared" si="41"/>
        <v>840</v>
      </c>
      <c r="AJ14">
        <f t="shared" si="41"/>
        <v>920</v>
      </c>
      <c r="AK14">
        <f t="shared" si="41"/>
        <v>1000</v>
      </c>
      <c r="AL14">
        <f t="shared" si="41"/>
        <v>1080</v>
      </c>
      <c r="AM14">
        <f t="shared" si="41"/>
        <v>1160</v>
      </c>
    </row>
    <row r="15" spans="1:41" x14ac:dyDescent="0.3">
      <c r="A15">
        <v>14</v>
      </c>
      <c r="B15">
        <f t="array" aca="1" ref="B15" ca="1">SUM(OFFSET(B15,-1,0),
IF(OFFSET(C15,-1,0)=3,3*7,IF(OFFSET(C15,-1,0)=6,3*(7+11),IF(OFFSET(C15,-1,0)=9,3*(7+11+16),""))),
IF(OFFSET(D15,-1,0)=3,3*7,IF(OFFSET(D15,-1,0)=6,3*(7+11),IF(OFFSET(D15,-1,0)=9,3*(7+11+16),""))),
IF(OFFSET(E15,-1,0)=3,3*7,IF(OFFSET(E15,-1,0)=6,3*(7+11),IF(OFFSET(E15,-1,0)=9,3*(7+11+16),""))),
OFFSET(I15,-1,0))</f>
        <v>2818</v>
      </c>
      <c r="C15">
        <v>9</v>
      </c>
      <c r="D15">
        <v>9</v>
      </c>
      <c r="E15">
        <v>9</v>
      </c>
      <c r="F15" t="str">
        <f t="shared" si="1"/>
        <v>490, 540, 590, 640, 690, 740, 790, 840, 890</v>
      </c>
      <c r="G15" t="str">
        <f t="shared" si="2"/>
        <v>515, 565, 615, 665, 715, 765, 815, 865, 915</v>
      </c>
      <c r="H15" t="str">
        <f t="shared" si="3"/>
        <v>550, 630, 710, 790, 870, 950, 1030, 1110, 1190</v>
      </c>
      <c r="I15">
        <v>100</v>
      </c>
      <c r="J15">
        <v>9600</v>
      </c>
      <c r="K15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,{"lv":5,"first":{"gold1":220,"gold2":270,"gold3":320},"second":{"gold1":245,"gold2":295,"gold3":345},"third":{"gold1":280,"gold2":360,"gold3":440},"regGold":1300},{"lv":6,"first":{"gold1":250,"gold2":300,"gold3":350,"gold4":400,"gold5":450,"gold6":500},"second":{"gold1":275,"gold2":325,"gold3":375,"gold4":425,"gold5":475,"gold6":525},"third":{"gold1":310,"gold2":390,"gold3":470,"gold4":550,"gold5":630,"gold6":710},"regGold":3500},{"lv":7,"first":{"gold1":280,"gold2":330,"gold3":380,"gold4":430,"gold5":480,"gold6":530},"second":{"gold1":305,"gold2":355,"gold3":405,"gold4":455,"gold5":505,"gold6":555},"third":{"gold1":340,"gold2":420,"gold3":500,"gold4":580,"gold5":660,"gold6":740},"regGold":3600},{"lv":8,"first":{"gold1":310,"gold2":360,"gold3":410,"gold4":460,"gold5":510,"gold6":560},"second":{"gold1":335,"gold2":385,"gold3":435,"gold4":485,"gold5":535,"gold6":585},"third":{"gold1":370,"gold2":450,"gold3":530,"gold4":610,"gold5":690,"gold6":770},"regGold":3700},{"lv":9,"first":{"gold1":340,"gold2":390,"gold3":440,"gold4":490,"gold5":540,"gold6":590},"second":{"gold1":365,"gold2":415,"gold3":465,"gold4":515,"gold5":565,"gold6":615},"third":{"gold1":400,"gold2":480,"gold3":560,"gold4":640,"gold5":720,"gold6":800},"regGold":3800},{"lv":10,"first":{"gold1":370,"gold2":420,"gold3":470,"gold4":520,"gold5":570,"gold6":620},"second":{"gold1":395,"gold2":445,"gold3":495,"gold4":545,"gold5":595,"gold6":645},"third":{"gold1":430,"gold2":510,"gold3":590,"gold4":670,"gold5":750,"gold6":830},"regGold":3900},{"lv":11,"first":{"gold1":400,"gold2":450,"gold3":500,"gold4":550,"gold5":600,"gold6":650,"gold7":700,"gold8":750,"gold9":800},"second":{"gold1":425,"gold2":475,"gold3":525,"gold4":575,"gold5":625,"gold6":675,"gold7":725,"gold8":775,"gold9":825},"third":{"gold1":460,"gold2":540,"gold3":620,"gold4":700,"gold5":780,"gold6":860,"gold7":940,"gold8":1020,"gold9":1100},"regGold":9000},{"lv":12,"first":{"gold1":430,"gold2":480,"gold3":530,"gold4":580,"gold5":630,"gold6":680,"gold7":730,"gold8":780,"gold9":830},"second":{"gold1":455,"gold2":505,"gold3":555,"gold4":605,"gold5":655,"gold6":705,"gold7":755,"gold8":805,"gold9":855},"third":{"gold1":490,"gold2":570,"gold3":650,"gold4":730,"gold5":810,"gold6":890,"gold7":970,"gold8":1050,"gold9":1130},"regGold":9200},{"lv":13,"first":{"gold1":460,"gold2":510,"gold3":560,"gold4":610,"gold5":660,"gold6":710,"gold7":760,"gold8":810,"gold9":860},"second":{"gold1":485,"gold2":535,"gold3":585,"gold4":635,"gold5":685,"gold6":735,"gold7":785,"gold8":835,"gold9":885},"third":{"gold1":520,"gold2":600,"gold3":680,"gold4":760,"gold5":840,"gold6":920,"gold7":1000,"gold8":1080,"gold9":1160},"regGold":9400},{"lv":14,"first":{"gold1":490,"gold2":540,"gold3":590,"gold4":640,"gold5":690,"gold6":740,"gold7":790,"gold8":840,"gold9":890},"second":{"gold1":515,"gold2":565,"gold3":615,"gold4":665,"gold5":715,"gold6":765,"gold7":815,"gold8":865,"gold9":915},"third":{"gold1":550,"gold2":630,"gold3":710,"gold4":790,"gold5":870,"gold6":950,"gold7":1030,"gold8":1110,"gold9":1190},"regGold":9600}</v>
      </c>
      <c r="L15" t="str">
        <f>"{""lv"":"&amp;A15
&amp;",""first"":{"
&amp;IF(LEN(M15)=0,"","""gold1"":"&amp;M15)
&amp;IF(LEN(N15)=0,"",",""gold2"":"&amp;N15)
&amp;IF(LEN(O15)=0,"",",""gold3"":"&amp;O15)
&amp;IF(LEN(P15)=0,"",",""gold4"":"&amp;P15)
&amp;IF(LEN(Q15)=0,"",",""gold5"":"&amp;Q15)
&amp;IF(LEN(R15)=0,"",",""gold6"":"&amp;R15)
&amp;IF(LEN(S15)=0,"",",""gold7"":"&amp;S15)
&amp;IF(LEN(T15)=0,"",",""gold8"":"&amp;T15)
&amp;IF(LEN(U15)=0,"",",""gold9"":"&amp;U15)
&amp;"},""second"":{"
&amp;IF(LEN(V15)=0,"","""gold1"":"&amp;V15)
&amp;IF(LEN(W15)=0,"",",""gold2"":"&amp;W15)
&amp;IF(LEN(X15)=0,"",",""gold3"":"&amp;X15)
&amp;IF(LEN(Y15)=0,"",",""gold4"":"&amp;Y15)
&amp;IF(LEN(Z15)=0,"",",""gold5"":"&amp;Z15)
&amp;IF(LEN(AA15)=0,"",",""gold6"":"&amp;AA15)
&amp;IF(LEN(AB15)=0,"",",""gold7"":"&amp;AB15)
&amp;IF(LEN(AC15)=0,"",",""gold8"":"&amp;AC15)
&amp;IF(LEN(AD15)=0,"",",""gold9"":"&amp;AD15)
&amp;"},""third"":{"
&amp;IF(LEN(AE15)=0,"","""gold1"":"&amp;AE15)
&amp;IF(LEN(AF15)=0,"",",""gold2"":"&amp;AF15)
&amp;IF(LEN(AG15)=0,"",",""gold3"":"&amp;AG15)
&amp;IF(LEN(AH15)=0,"",",""gold4"":"&amp;AH15)
&amp;IF(LEN(AI15)=0,"",",""gold5"":"&amp;AI15)
&amp;IF(LEN(AJ15)=0,"",",""gold6"":"&amp;AJ15)
&amp;IF(LEN(AK15)=0,"",",""gold7"":"&amp;AK15)
&amp;IF(LEN(AL15)=0,"",",""gold8"":"&amp;AL15)
&amp;IF(LEN(AM15)=0,"",",""gold9"":"&amp;AM15)
&amp;"},""regGold"":"
&amp;J15
&amp;"}"</f>
        <v>{"lv":14,"first":{"gold1":490,"gold2":540,"gold3":590,"gold4":640,"gold5":690,"gold6":740,"gold7":790,"gold8":840,"gold9":890},"second":{"gold1":515,"gold2":565,"gold3":615,"gold4":665,"gold5":715,"gold6":765,"gold7":815,"gold8":865,"gold9":915},"third":{"gold1":550,"gold2":630,"gold3":710,"gold4":790,"gold5":870,"gold6":950,"gold7":1030,"gold8":1110,"gold9":1190},"regGold":9600}</v>
      </c>
      <c r="M15">
        <f t="shared" si="6"/>
        <v>490</v>
      </c>
      <c r="N15">
        <f t="shared" ref="N15:U15" si="42">M15+50</f>
        <v>540</v>
      </c>
      <c r="O15">
        <f t="shared" si="42"/>
        <v>590</v>
      </c>
      <c r="P15">
        <f t="shared" si="42"/>
        <v>640</v>
      </c>
      <c r="Q15">
        <f t="shared" si="42"/>
        <v>690</v>
      </c>
      <c r="R15">
        <f t="shared" si="42"/>
        <v>740</v>
      </c>
      <c r="S15">
        <f t="shared" si="42"/>
        <v>790</v>
      </c>
      <c r="T15">
        <f t="shared" si="42"/>
        <v>840</v>
      </c>
      <c r="U15">
        <f t="shared" si="42"/>
        <v>890</v>
      </c>
      <c r="V15">
        <f t="shared" si="8"/>
        <v>515</v>
      </c>
      <c r="W15">
        <f t="shared" ref="W15:AD15" si="43">V15+50</f>
        <v>565</v>
      </c>
      <c r="X15">
        <f t="shared" si="43"/>
        <v>615</v>
      </c>
      <c r="Y15">
        <f t="shared" si="43"/>
        <v>665</v>
      </c>
      <c r="Z15">
        <f t="shared" si="43"/>
        <v>715</v>
      </c>
      <c r="AA15">
        <f t="shared" si="43"/>
        <v>765</v>
      </c>
      <c r="AB15">
        <f t="shared" si="43"/>
        <v>815</v>
      </c>
      <c r="AC15">
        <f t="shared" si="43"/>
        <v>865</v>
      </c>
      <c r="AD15">
        <f t="shared" si="43"/>
        <v>915</v>
      </c>
      <c r="AE15">
        <f t="shared" si="4"/>
        <v>550</v>
      </c>
      <c r="AF15">
        <f t="shared" ref="AF15:AM15" si="44">AE15+80</f>
        <v>630</v>
      </c>
      <c r="AG15">
        <f t="shared" si="44"/>
        <v>710</v>
      </c>
      <c r="AH15">
        <f t="shared" si="44"/>
        <v>790</v>
      </c>
      <c r="AI15">
        <f t="shared" si="44"/>
        <v>870</v>
      </c>
      <c r="AJ15">
        <f t="shared" si="44"/>
        <v>950</v>
      </c>
      <c r="AK15">
        <f t="shared" si="44"/>
        <v>1030</v>
      </c>
      <c r="AL15">
        <f t="shared" si="44"/>
        <v>1110</v>
      </c>
      <c r="AM15">
        <f t="shared" si="44"/>
        <v>1190</v>
      </c>
    </row>
    <row r="16" spans="1:41" x14ac:dyDescent="0.3">
      <c r="A16">
        <v>15</v>
      </c>
      <c r="B16">
        <f t="array" aca="1" ref="B16" ca="1">SUM(OFFSET(B16,-1,0),
IF(OFFSET(C16,-1,0)=3,3*7,IF(OFFSET(C16,-1,0)=6,3*(7+11),IF(OFFSET(C16,-1,0)=9,3*(7+11+16),""))),
IF(OFFSET(D16,-1,0)=3,3*7,IF(OFFSET(D16,-1,0)=6,3*(7+11),IF(OFFSET(D16,-1,0)=9,3*(7+11+16),""))),
IF(OFFSET(E16,-1,0)=3,3*7,IF(OFFSET(E16,-1,0)=6,3*(7+11),IF(OFFSET(E16,-1,0)=9,3*(7+11+16),""))),
OFFSET(I16,-1,0))</f>
        <v>3224</v>
      </c>
      <c r="C16">
        <v>9</v>
      </c>
      <c r="D16">
        <v>9</v>
      </c>
      <c r="E16">
        <v>9</v>
      </c>
      <c r="F16" t="str">
        <f t="shared" si="1"/>
        <v>520, 570, 620, 670, 720, 770, 820, 870, 920</v>
      </c>
      <c r="G16" t="str">
        <f t="shared" si="2"/>
        <v>545, 595, 645, 695, 745, 795, 845, 895, 945</v>
      </c>
      <c r="H16" t="str">
        <f t="shared" si="3"/>
        <v>580, 660, 740, 820, 900, 980, 1060, 1140, 1220</v>
      </c>
      <c r="I16">
        <v>100</v>
      </c>
      <c r="J16">
        <v>9800</v>
      </c>
      <c r="K16" t="str">
        <f t="shared" ca="1" si="0"/>
        <v>{"lv":1,"first":{"gold1":100,"gold2":150,"gold3":200},"second":{"gold1":125,"gold2":175,"gold3":225},"third":{"gold1":160,"gold2":240,"gold3":320},"regGold":0},{"lv":2,"first":{"gold1":130,"gold2":180,"gold3":230},"second":{"gold1":155,"gold2":205,"gold3":255},"third":{"gold1":190,"gold2":270,"gold3":350},"regGold":1000},{"lv":3,"first":{"gold1":160,"gold2":210,"gold3":260},"second":{"gold1":185,"gold2":235,"gold3":285},"third":{"gold1":220,"gold2":300,"gold3":380},"regGold":1100},{"lv":4,"first":{"gold1":190,"gold2":240,"gold3":290},"second":{"gold1":215,"gold2":265,"gold3":315},"third":{"gold1":250,"gold2":330,"gold3":410},"regGold":1200},{"lv":5,"first":{"gold1":220,"gold2":270,"gold3":320},"second":{"gold1":245,"gold2":295,"gold3":345},"third":{"gold1":280,"gold2":360,"gold3":440},"regGold":1300},{"lv":6,"first":{"gold1":250,"gold2":300,"gold3":350,"gold4":400,"gold5":450,"gold6":500},"second":{"gold1":275,"gold2":325,"gold3":375,"gold4":425,"gold5":475,"gold6":525},"third":{"gold1":310,"gold2":390,"gold3":470,"gold4":550,"gold5":630,"gold6":710},"regGold":3500},{"lv":7,"first":{"gold1":280,"gold2":330,"gold3":380,"gold4":430,"gold5":480,"gold6":530},"second":{"gold1":305,"gold2":355,"gold3":405,"gold4":455,"gold5":505,"gold6":555},"third":{"gold1":340,"gold2":420,"gold3":500,"gold4":580,"gold5":660,"gold6":740},"regGold":3600},{"lv":8,"first":{"gold1":310,"gold2":360,"gold3":410,"gold4":460,"gold5":510,"gold6":560},"second":{"gold1":335,"gold2":385,"gold3":435,"gold4":485,"gold5":535,"gold6":585},"third":{"gold1":370,"gold2":450,"gold3":530,"gold4":610,"gold5":690,"gold6":770},"regGold":3700},{"lv":9,"first":{"gold1":340,"gold2":390,"gold3":440,"gold4":490,"gold5":540,"gold6":590},"second":{"gold1":365,"gold2":415,"gold3":465,"gold4":515,"gold5":565,"gold6":615},"third":{"gold1":400,"gold2":480,"gold3":560,"gold4":640,"gold5":720,"gold6":800},"regGold":3800},{"lv":10,"first":{"gold1":370,"gold2":420,"gold3":470,"gold4":520,"gold5":570,"gold6":620},"second":{"gold1":395,"gold2":445,"gold3":495,"gold4":545,"gold5":595,"gold6":645},"third":{"gold1":430,"gold2":510,"gold3":590,"gold4":670,"gold5":750,"gold6":830},"regGold":3900},{"lv":11,"first":{"gold1":400,"gold2":450,"gold3":500,"gold4":550,"gold5":600,"gold6":650,"gold7":700,"gold8":750,"gold9":800},"second":{"gold1":425,"gold2":475,"gold3":525,"gold4":575,"gold5":625,"gold6":675,"gold7":725,"gold8":775,"gold9":825},"third":{"gold1":460,"gold2":540,"gold3":620,"gold4":700,"gold5":780,"gold6":860,"gold7":940,"gold8":1020,"gold9":1100},"regGold":9000},{"lv":12,"first":{"gold1":430,"gold2":480,"gold3":530,"gold4":580,"gold5":630,"gold6":680,"gold7":730,"gold8":780,"gold9":830},"second":{"gold1":455,"gold2":505,"gold3":555,"gold4":605,"gold5":655,"gold6":705,"gold7":755,"gold8":805,"gold9":855},"third":{"gold1":490,"gold2":570,"gold3":650,"gold4":730,"gold5":810,"gold6":890,"gold7":970,"gold8":1050,"gold9":1130},"regGold":9200},{"lv":13,"first":{"gold1":460,"gold2":510,"gold3":560,"gold4":610,"gold5":660,"gold6":710,"gold7":760,"gold8":810,"gold9":860},"second":{"gold1":485,"gold2":535,"gold3":585,"gold4":635,"gold5":685,"gold6":735,"gold7":785,"gold8":835,"gold9":885},"third":{"gold1":520,"gold2":600,"gold3":680,"gold4":760,"gold5":840,"gold6":920,"gold7":1000,"gold8":1080,"gold9":1160},"regGold":9400},{"lv":14,"first":{"gold1":490,"gold2":540,"gold3":590,"gold4":640,"gold5":690,"gold6":740,"gold7":790,"gold8":840,"gold9":890},"second":{"gold1":515,"gold2":565,"gold3":615,"gold4":665,"gold5":715,"gold6":765,"gold7":815,"gold8":865,"gold9":915},"third":{"gold1":550,"gold2":630,"gold3":710,"gold4":790,"gold5":870,"gold6":950,"gold7":1030,"gold8":1110,"gold9":1190},"regGold":9600},{"lv":15,"first":{"gold1":520,"gold2":570,"gold3":620,"gold4":670,"gold5":720,"gold6":770,"gold7":820,"gold8":870,"gold9":920},"second":{"gold1":545,"gold2":595,"gold3":645,"gold4":695,"gold5":745,"gold6":795,"gold7":845,"gold8":895,"gold9":945},"third":{"gold1":580,"gold2":660,"gold3":740,"gold4":820,"gold5":900,"gold6":980,"gold7":1060,"gold8":1140,"gold9":1220},"regGold":9800}</v>
      </c>
      <c r="L16" t="str">
        <f>"{""lv"":"&amp;A16
&amp;",""first"":{"
&amp;IF(LEN(M16)=0,"","""gold1"":"&amp;M16)
&amp;IF(LEN(N16)=0,"",",""gold2"":"&amp;N16)
&amp;IF(LEN(O16)=0,"",",""gold3"":"&amp;O16)
&amp;IF(LEN(P16)=0,"",",""gold4"":"&amp;P16)
&amp;IF(LEN(Q16)=0,"",",""gold5"":"&amp;Q16)
&amp;IF(LEN(R16)=0,"",",""gold6"":"&amp;R16)
&amp;IF(LEN(S16)=0,"",",""gold7"":"&amp;S16)
&amp;IF(LEN(T16)=0,"",",""gold8"":"&amp;T16)
&amp;IF(LEN(U16)=0,"",",""gold9"":"&amp;U16)
&amp;"},""second"":{"
&amp;IF(LEN(V16)=0,"","""gold1"":"&amp;V16)
&amp;IF(LEN(W16)=0,"",",""gold2"":"&amp;W16)
&amp;IF(LEN(X16)=0,"",",""gold3"":"&amp;X16)
&amp;IF(LEN(Y16)=0,"",",""gold4"":"&amp;Y16)
&amp;IF(LEN(Z16)=0,"",",""gold5"":"&amp;Z16)
&amp;IF(LEN(AA16)=0,"",",""gold6"":"&amp;AA16)
&amp;IF(LEN(AB16)=0,"",",""gold7"":"&amp;AB16)
&amp;IF(LEN(AC16)=0,"",",""gold8"":"&amp;AC16)
&amp;IF(LEN(AD16)=0,"",",""gold9"":"&amp;AD16)
&amp;"},""third"":{"
&amp;IF(LEN(AE16)=0,"","""gold1"":"&amp;AE16)
&amp;IF(LEN(AF16)=0,"",",""gold2"":"&amp;AF16)
&amp;IF(LEN(AG16)=0,"",",""gold3"":"&amp;AG16)
&amp;IF(LEN(AH16)=0,"",",""gold4"":"&amp;AH16)
&amp;IF(LEN(AI16)=0,"",",""gold5"":"&amp;AI16)
&amp;IF(LEN(AJ16)=0,"",",""gold6"":"&amp;AJ16)
&amp;IF(LEN(AK16)=0,"",",""gold7"":"&amp;AK16)
&amp;IF(LEN(AL16)=0,"",",""gold8"":"&amp;AL16)
&amp;IF(LEN(AM16)=0,"",",""gold9"":"&amp;AM16)
&amp;"},""regGold"":"
&amp;J16
&amp;"}"</f>
        <v>{"lv":15,"first":{"gold1":520,"gold2":570,"gold3":620,"gold4":670,"gold5":720,"gold6":770,"gold7":820,"gold8":870,"gold9":920},"second":{"gold1":545,"gold2":595,"gold3":645,"gold4":695,"gold5":745,"gold6":795,"gold7":845,"gold8":895,"gold9":945},"third":{"gold1":580,"gold2":660,"gold3":740,"gold4":820,"gold5":900,"gold6":980,"gold7":1060,"gold8":1140,"gold9":1220},"regGold":9800}</v>
      </c>
      <c r="M16">
        <f t="shared" si="6"/>
        <v>520</v>
      </c>
      <c r="N16">
        <f t="shared" ref="N16:U16" si="45">M16+50</f>
        <v>570</v>
      </c>
      <c r="O16">
        <f t="shared" si="45"/>
        <v>620</v>
      </c>
      <c r="P16">
        <f t="shared" si="45"/>
        <v>670</v>
      </c>
      <c r="Q16">
        <f t="shared" si="45"/>
        <v>720</v>
      </c>
      <c r="R16">
        <f t="shared" si="45"/>
        <v>770</v>
      </c>
      <c r="S16">
        <f t="shared" si="45"/>
        <v>820</v>
      </c>
      <c r="T16">
        <f t="shared" si="45"/>
        <v>870</v>
      </c>
      <c r="U16">
        <f t="shared" si="45"/>
        <v>920</v>
      </c>
      <c r="V16">
        <f t="shared" si="8"/>
        <v>545</v>
      </c>
      <c r="W16">
        <f t="shared" ref="W16:AD16" si="46">V16+50</f>
        <v>595</v>
      </c>
      <c r="X16">
        <f t="shared" si="46"/>
        <v>645</v>
      </c>
      <c r="Y16">
        <f t="shared" si="46"/>
        <v>695</v>
      </c>
      <c r="Z16">
        <f t="shared" si="46"/>
        <v>745</v>
      </c>
      <c r="AA16">
        <f t="shared" si="46"/>
        <v>795</v>
      </c>
      <c r="AB16">
        <f t="shared" si="46"/>
        <v>845</v>
      </c>
      <c r="AC16">
        <f t="shared" si="46"/>
        <v>895</v>
      </c>
      <c r="AD16">
        <f t="shared" si="46"/>
        <v>945</v>
      </c>
      <c r="AE16">
        <f t="shared" si="4"/>
        <v>580</v>
      </c>
      <c r="AF16">
        <f t="shared" ref="AF16:AM16" si="47">AE16+80</f>
        <v>660</v>
      </c>
      <c r="AG16">
        <f t="shared" si="47"/>
        <v>740</v>
      </c>
      <c r="AH16">
        <f t="shared" si="47"/>
        <v>820</v>
      </c>
      <c r="AI16">
        <f t="shared" si="47"/>
        <v>900</v>
      </c>
      <c r="AJ16">
        <f t="shared" si="47"/>
        <v>980</v>
      </c>
      <c r="AK16">
        <f t="shared" si="47"/>
        <v>1060</v>
      </c>
      <c r="AL16">
        <f t="shared" si="47"/>
        <v>1140</v>
      </c>
      <c r="AM16">
        <f t="shared" si="47"/>
        <v>1220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2022-04-28T02:20:36Z</dcterms:created>
  <dcterms:modified xsi:type="dcterms:W3CDTF">2022-05-27T13:53:38Z</dcterms:modified>
</cp:coreProperties>
</file>