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DB8AFA8-0CEB-405E-BCE0-CBD5C67B6484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" i="1" l="1"/>
  <c r="E114" i="1"/>
  <c r="G113" i="1"/>
  <c r="E113" i="1"/>
  <c r="E112" i="1"/>
  <c r="E111" i="1"/>
  <c r="E110" i="1"/>
  <c r="G112" i="1"/>
  <c r="G111" i="1"/>
  <c r="G110" i="1"/>
  <c r="G109" i="1" l="1"/>
  <c r="E109" i="1"/>
  <c r="G108" i="1" l="1"/>
  <c r="E108" i="1"/>
  <c r="E107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" i="1"/>
  <c r="G7" i="1" l="1"/>
  <c r="G6" i="1"/>
  <c r="G4" i="1"/>
  <c r="G3" i="1"/>
  <c r="F3" i="1" s="1"/>
  <c r="G2" i="1"/>
  <c r="I2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E106" i="1"/>
  <c r="I4" i="1" l="1"/>
  <c r="E105" i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  <c r="G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<sst xmlns="http://schemas.openxmlformats.org/spreadsheetml/2006/main" count="217" uniqueCount="167">
  <si>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</si>
  <si>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</si>
  <si>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</si>
  <si>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</si>
  <si>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</si>
  <si>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</si>
  <si>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</si>
  <si>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</si>
  <si>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</si>
  <si>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</si>
  <si>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</si>
  <si>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</si>
  <si>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</si>
  <si>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</si>
  <si>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</si>
  <si>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</si>
  <si>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</si>
  <si>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</si>
  <si>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</si>
  <si>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</si>
  <si>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</si>
  <si>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</si>
  <si>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</si>
  <si>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</si>
  <si>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</si>
  <si>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</si>
  <si>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</si>
  <si>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</si>
  <si>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</si>
  <si>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</si>
  <si>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</si>
  <si>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</si>
  <si>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</si>
  <si>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</si>
  <si>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</si>
  <si>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</si>
  <si>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</si>
  <si>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</si>
  <si>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</si>
  <si>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</si>
  <si>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</si>
  <si>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</si>
  <si>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</si>
  <si>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</si>
  <si>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</si>
  <si>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</si>
  <si>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</si>
  <si>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</si>
  <si>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</si>
  <si>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</si>
  <si>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</si>
  <si>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</si>
  <si>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</si>
  <si>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</si>
  <si>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</si>
  <si>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</si>
  <si>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</si>
  <si>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</si>
  <si>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</si>
  <si>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</si>
  <si>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</si>
  <si>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</si>
  <si>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</si>
  <si>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</si>
  <si>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</si>
  <si>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</si>
  <si>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</si>
  <si>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</si>
  <si>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</si>
  <si>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</si>
  <si>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</si>
  <si>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</si>
  <si>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</si>
  <si>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</si>
  <si>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</si>
  <si>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</si>
  <si>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</si>
  <si>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</si>
  <si>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</si>
  <si>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</si>
  <si>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</si>
  <si>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</si>
  <si>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</si>
  <si>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</si>
  <si>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</si>
  <si>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</si>
  <si>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</si>
  <si>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</si>
  <si>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</si>
  <si>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</si>
  <si>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</si>
  <si>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</si>
  <si>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</si>
  <si>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</si>
  <si>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</si>
  <si>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</si>
  <si>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</si>
  <si>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</si>
  <si>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</si>
  <si>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</si>
  <si>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</si>
  <si>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</si>
  <si>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</si>
  <si>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</si>
  <si>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</si>
  <si>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</si>
  <si>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</si>
  <si>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</si>
  <si>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</si>
  <si>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</si>
  <si>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</si>
  <si>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</si>
  <si>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</si>
  <si>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</si>
  <si>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</si>
  <si>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</si>
  <si>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</si>
  <si>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</si>
  <si>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</si>
  <si>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</si>
  <si>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</si>
  <si>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</si>
  <si>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</si>
  <si>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</si>
  <si>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</si>
  <si>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</si>
  <si>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</si>
  <si>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</si>
  <si>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</si>
  <si>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</si>
  <si>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</si>
  <si>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</si>
  <si>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</si>
  <si>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</si>
  <si>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</si>
  <si>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</si>
  <si>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</si>
  <si>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</si>
  <si>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</si>
  <si>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</si>
  <si>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</si>
  <si>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</si>
  <si>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</si>
  <si>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</si>
  <si>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</si>
  <si>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</si>
  <si>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</si>
  <si>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</si>
  <si>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</si>
  <si>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</si>
  <si>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</si>
  <si>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</si>
  <si>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</si>
  <si>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</si>
  <si>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</si>
  <si>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</si>
  <si>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</si>
  <si>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</si>
  <si>
    <t>RobotDefenseStageId</t>
    <phoneticPr fontId="1" type="noConversion"/>
  </si>
  <si>
    <t>MaxRobotDefense</t>
    <phoneticPr fontId="1" type="noConversion"/>
  </si>
  <si>
    <t>robotDefMx</t>
    <phoneticPr fontId="1" type="noConversion"/>
  </si>
  <si>
    <t>RobotDefenseTimeSec</t>
    <phoneticPr fontId="1" type="noConversion"/>
  </si>
  <si>
    <t>RobotDefenseStandardHpMin</t>
  </si>
  <si>
    <t>RobotDefenseStandardHpMax</t>
  </si>
  <si>
    <t>RobotDefenseCountUpRequired</t>
    <phoneticPr fontId="1" type="noConversion"/>
  </si>
  <si>
    <t>MaxDroneAtkLevel</t>
    <phoneticPr fontId="1" type="noConversion"/>
  </si>
  <si>
    <t>RobotDefenseMoveSpeedRate100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</si>
</sst>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1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7,"RepeatDamageMinValue10000":1750,"EventpointEnergy10":15}</v>
      </c>
    </row>
    <row r="3" spans="1:9">
      <c r="A3" s="1" t="s">
        <v>10</v>
      </c>
      <c r="B3" t="s">
        <v>14</v>
      </c>
      <c r="D3">
        <v>700</v>
      </c>
      <c r="E3">
        <f t="shared" si="0"/>
        <v>1</v>
      </c>
      <c r="F3" t="str">
        <f t="shared" ref="F3:F66" ca="1" si="1">IF(ROW()=2,G3,OFFSET(F3,-1,0)&amp;IF(LEN(G3)=0,"",","&amp;G3))</f>
        <v>"MaxPlayerLevel":600,"MaxStage":700</v>
      </c>
      <c r="G3" t="str">
        <f t="shared" ref="G3:G11" si="2">""""&amp;A3&amp;""":"&amp;D3</f>
        <v>"MaxStage":700</v>
      </c>
    </row>
    <row r="4" spans="1:9">
      <c r="A4" s="4" t="s">
        <v>32</v>
      </c>
      <c r="D4">
        <v>20</v>
      </c>
      <c r="E4">
        <f t="shared" si="0"/>
        <v>1</v>
      </c>
      <c r="F4" t="str">
        <f t="shared" ca="1" si="1"/>
        <v>"MaxPlayerLevel":600,"MaxStage":700,"MaxActorLevel":20</v>
      </c>
      <c r="G4" t="str">
        <f t="shared" si="2"/>
        <v>"MaxActorLevel":20</v>
      </c>
      <c r="I4" t="str">
        <f ca="1">"{"&amp;
IF(LEFT(OFFSET(F1,COUNTA(F:F)-1,0),1)=",",SUBSTITUTE(OFFSET(F1,COUNTA(F:F)-1,0),",","",1),OFFSET(F1,COUNTA(F:F)-1,0))
&amp;"}"</f>
        <v>{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,"RobotDefenseMoveSpeedRate100":80}</v>
      </c>
    </row>
    <row r="5" spans="1:9">
      <c r="A5" t="s">
        <v>17</v>
      </c>
      <c r="D5">
        <f>576/3</f>
        <v>192</v>
      </c>
      <c r="E5">
        <f t="shared" si="0"/>
        <v>1</v>
      </c>
      <c r="F5" t="str">
        <f t="shared" ca="1" si="1"/>
        <v>"MaxPlayerLevel":600,"MaxStage":700,"MaxActorLevel":20,"TimeSecToGetOneEnergy":192</v>
      </c>
      <c r="G5" t="str">
        <f t="shared" si="2"/>
        <v>"TimeSecToGetOneEnergy":192</v>
      </c>
    </row>
    <row r="6" spans="1:9">
      <c r="A6" t="s">
        <v>99</v>
      </c>
      <c r="D6">
        <v>960</v>
      </c>
      <c r="E6">
        <f t="shared" si="0"/>
        <v>1</v>
      </c>
      <c r="F6" t="str">
        <f t="shared" ca="1" si="1"/>
        <v>"MaxPlayerLevel":600,"MaxStage":700,"MaxActorLevel":20,"TimeSecToGetOneEnergy":192,"TimeSecToGetOneTicket":960</v>
      </c>
      <c r="G6" t="str">
        <f t="shared" si="2"/>
        <v>"TimeSecToGetOneTicket":960</v>
      </c>
    </row>
    <row r="7" spans="1:9">
      <c r="A7" t="s">
        <v>6</v>
      </c>
      <c r="D7">
        <v>1</v>
      </c>
      <c r="E7">
        <f t="shared" si="0"/>
        <v>1</v>
      </c>
      <c r="F7" t="str">
        <f t="shared" ca="1" si="1"/>
        <v>"MaxPlayerLevel":600,"MaxStage":700,"MaxActorLevel":20,"TimeSecToGetOneEnergy":192,"TimeSecToGetOneTicket":960,"SubLevelFightValueLine1":1</v>
      </c>
      <c r="G7" t="str">
        <f t="shared" si="2"/>
        <v>"SubLevelFightValueLine1":1</v>
      </c>
    </row>
    <row r="8" spans="1:9">
      <c r="A8" t="s">
        <v>7</v>
      </c>
      <c r="D8">
        <v>2</v>
      </c>
      <c r="E8">
        <f t="shared" si="0"/>
        <v>1</v>
      </c>
      <c r="F8" t="str">
        <f t="shared" ca="1" si="1"/>
        <v>"MaxPlayerLevel":600,"MaxStage":700,"MaxActorLevel":20,"TimeSecToGetOneEnergy":192,"TimeSecToGetOneTicket":960,"SubLevelFightValueLine1":1,"SubLevelFightValueLine2":2</v>
      </c>
      <c r="G8" t="str">
        <f t="shared" si="2"/>
        <v>"SubLevelFightValueLine2":2</v>
      </c>
    </row>
    <row r="9" spans="1:9">
      <c r="A9" t="s">
        <v>8</v>
      </c>
      <c r="D9">
        <v>3</v>
      </c>
      <c r="E9">
        <f t="shared" si="0"/>
        <v>1</v>
      </c>
      <c r="F9" t="str">
        <f t="shared" ca="1" si="1"/>
        <v>"MaxPlayerLevel":600,"MaxStage":700,"MaxActorLevel":20,"TimeSecToGetOneEnergy":192,"TimeSecToGetOneTicket":960,"SubLevelFightValueLine1":1,"SubLevelFightValueLine2":2,"SubLevelFightValueLine3":3</v>
      </c>
      <c r="G9" t="str">
        <f t="shared" si="2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 t="shared" si="0"/>
        <v>1</v>
      </c>
      <c r="F10" t="str">
        <f t="shared" ca="1" si="1"/>
        <v>"MaxPlayerLevel":600,"MaxStage":700,"MaxActorLevel":20,"TimeSecToGetOneEnergy":192,"TimeSecToGetOneTicket":960,"SubLevelFightValueLine1":1,"SubLevelFightValueLine2":2,"SubLevelFightValueLine3":3,"GachaEnergy":10</v>
      </c>
      <c r="G10" t="str">
        <f t="shared" si="2"/>
        <v>"GachaEnergy":10</v>
      </c>
    </row>
    <row r="11" spans="1:9">
      <c r="A11" s="1" t="s">
        <v>19</v>
      </c>
      <c r="B11" t="s">
        <v>4</v>
      </c>
      <c r="D11">
        <v>1</v>
      </c>
      <c r="E11">
        <f t="shared" si="0"/>
        <v>1</v>
      </c>
      <c r="F1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</v>
      </c>
      <c r="G11" t="str">
        <f t="shared" si="2"/>
        <v>"Gacha1Event":1</v>
      </c>
    </row>
    <row r="12" spans="1:9">
      <c r="A12" s="1" t="s">
        <v>20</v>
      </c>
      <c r="B12" t="s">
        <v>4</v>
      </c>
      <c r="D12">
        <v>2</v>
      </c>
      <c r="E12">
        <f t="shared" si="0"/>
        <v>1</v>
      </c>
      <c r="F1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3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 t="shared" si="0"/>
        <v>1</v>
      </c>
      <c r="F1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3"/>
        <v>"Gacha3Events":5</v>
      </c>
    </row>
    <row r="14" spans="1:9">
      <c r="A14" s="1" t="s">
        <v>22</v>
      </c>
      <c r="B14" t="s">
        <v>4</v>
      </c>
      <c r="D14">
        <v>1</v>
      </c>
      <c r="E14">
        <f t="shared" si="0"/>
        <v>1</v>
      </c>
      <c r="F1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3"/>
        <v>"Gacha1BrokenEnergy":1</v>
      </c>
    </row>
    <row r="15" spans="1:9">
      <c r="A15" s="1" t="s">
        <v>23</v>
      </c>
      <c r="B15" t="s">
        <v>4</v>
      </c>
      <c r="D15">
        <v>2</v>
      </c>
      <c r="E15">
        <f t="shared" si="0"/>
        <v>1</v>
      </c>
      <c r="F1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3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 t="shared" si="0"/>
        <v>1</v>
      </c>
      <c r="F1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3"/>
        <v>"Gacha3BrokenEnergys":3</v>
      </c>
    </row>
    <row r="17" spans="1:7">
      <c r="A17" s="4" t="s">
        <v>120</v>
      </c>
      <c r="D17">
        <v>90</v>
      </c>
      <c r="E17">
        <f t="shared" si="0"/>
        <v>1</v>
      </c>
      <c r="F1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3"/>
        <v>"SummonWeightThreshold100":90</v>
      </c>
    </row>
    <row r="18" spans="1:7">
      <c r="A18" t="s">
        <v>11</v>
      </c>
      <c r="D18">
        <v>1</v>
      </c>
      <c r="E18">
        <f t="shared" si="0"/>
        <v>1</v>
      </c>
      <c r="F1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3"/>
        <v>"GoldBoxTurnMin":1</v>
      </c>
    </row>
    <row r="19" spans="1:7">
      <c r="A19" t="s">
        <v>12</v>
      </c>
      <c r="D19">
        <v>50</v>
      </c>
      <c r="E19">
        <f t="shared" si="0"/>
        <v>1</v>
      </c>
      <c r="F1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3"/>
        <v>"GoldBoxTurnMax":50</v>
      </c>
    </row>
    <row r="20" spans="1:7">
      <c r="A20" s="1" t="s">
        <v>13</v>
      </c>
      <c r="B20" t="s">
        <v>4</v>
      </c>
      <c r="D20">
        <v>240</v>
      </c>
      <c r="E20">
        <f t="shared" si="0"/>
        <v>1</v>
      </c>
      <c r="F2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3"/>
        <v>"FirstGoldBox":240</v>
      </c>
    </row>
    <row r="21" spans="1:7">
      <c r="A21" s="2" t="s">
        <v>15</v>
      </c>
      <c r="B21" t="s">
        <v>26</v>
      </c>
      <c r="D21">
        <v>1500</v>
      </c>
      <c r="E21">
        <f t="shared" si="0"/>
        <v>1</v>
      </c>
      <c r="F2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3"/>
        <v>"MaxAnalysisLevel":1500</v>
      </c>
    </row>
    <row r="22" spans="1:7">
      <c r="A22" t="s">
        <v>16</v>
      </c>
      <c r="D22">
        <v>1750</v>
      </c>
      <c r="E22">
        <f t="shared" si="0"/>
        <v>1</v>
      </c>
      <c r="F2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3"/>
        <v>"MaxGuideQuestId":1750</v>
      </c>
    </row>
    <row r="23" spans="1:7">
      <c r="A23" s="5" t="s">
        <v>72</v>
      </c>
      <c r="D23">
        <f>3*24*60*60</f>
        <v>259200</v>
      </c>
      <c r="E23">
        <f t="shared" si="0"/>
        <v>1</v>
      </c>
      <c r="F2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3"/>
        <v>"MaxBrokenGivenTime":259200</v>
      </c>
    </row>
    <row r="24" spans="1:7">
      <c r="A24" s="5" t="s">
        <v>73</v>
      </c>
      <c r="D24">
        <v>5</v>
      </c>
      <c r="E24">
        <f t="shared" si="0"/>
        <v>1</v>
      </c>
      <c r="F2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3"/>
        <v>"MaxBrokenStep":5</v>
      </c>
    </row>
    <row r="25" spans="1:7">
      <c r="A25" s="3" t="s">
        <v>27</v>
      </c>
      <c r="D25">
        <v>1000</v>
      </c>
      <c r="E25">
        <f t="shared" si="0"/>
        <v>1</v>
      </c>
      <c r="F2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3"/>
        <v>"MaxTotalSpellLevel":1000</v>
      </c>
    </row>
    <row r="26" spans="1:7">
      <c r="A26" t="s">
        <v>31</v>
      </c>
      <c r="D26">
        <v>5</v>
      </c>
      <c r="E26">
        <f t="shared" si="0"/>
        <v>1</v>
      </c>
      <c r="F2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3"/>
        <v>"GachaActorMaxTrp":5</v>
      </c>
    </row>
    <row r="27" spans="1:7">
      <c r="A27" s="1" t="s">
        <v>33</v>
      </c>
      <c r="B27" t="s">
        <v>4</v>
      </c>
      <c r="D27">
        <v>10</v>
      </c>
      <c r="E27">
        <f t="shared" si="0"/>
        <v>1</v>
      </c>
      <c r="F2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3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  <c r="F2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3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  <c r="F2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3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  <c r="F3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3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  <c r="F3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3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  <c r="F3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3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  <c r="F3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3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 t="shared" ref="E34:E53" si="4">COUNTIF(A:A,A34)</f>
        <v>1</v>
      </c>
      <c r="F3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3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 t="shared" si="4"/>
        <v>1</v>
      </c>
      <c r="F3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3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 t="shared" si="4"/>
        <v>1</v>
      </c>
      <c r="F3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3"/>
        <v>"PetExtraChance":25</v>
      </c>
    </row>
    <row r="37" spans="1:7">
      <c r="A37" s="4" t="s">
        <v>38</v>
      </c>
      <c r="C37" t="s">
        <v>81</v>
      </c>
      <c r="D37">
        <v>95</v>
      </c>
      <c r="E37">
        <f t="shared" si="4"/>
        <v>1</v>
      </c>
      <c r="F3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3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 t="shared" si="4"/>
        <v>1</v>
      </c>
      <c r="F3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3"/>
        <v>"PetExtraGain":0</v>
      </c>
    </row>
    <row r="39" spans="1:7">
      <c r="A39" s="4" t="s">
        <v>78</v>
      </c>
      <c r="C39" t="s">
        <v>82</v>
      </c>
      <c r="D39">
        <v>60</v>
      </c>
      <c r="E39">
        <f t="shared" si="4"/>
        <v>1</v>
      </c>
      <c r="F3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3"/>
        <v>"PetPassExtraGain":60</v>
      </c>
    </row>
    <row r="40" spans="1:7">
      <c r="A40" t="s">
        <v>39</v>
      </c>
      <c r="C40" t="s">
        <v>44</v>
      </c>
      <c r="D40">
        <v>1</v>
      </c>
      <c r="E40">
        <f t="shared" si="4"/>
        <v>1</v>
      </c>
      <c r="F4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3"/>
        <v>"PetExtraGainMin":1</v>
      </c>
    </row>
    <row r="41" spans="1:7">
      <c r="A41" t="s">
        <v>40</v>
      </c>
      <c r="D41">
        <v>3</v>
      </c>
      <c r="E41">
        <f t="shared" si="4"/>
        <v>1</v>
      </c>
      <c r="F4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3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 t="shared" si="4"/>
        <v>1</v>
      </c>
      <c r="F4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3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 t="shared" si="4"/>
        <v>1</v>
      </c>
      <c r="F4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3"/>
        <v>"PetPassHeartCount":10</v>
      </c>
    </row>
    <row r="44" spans="1:7">
      <c r="A44" t="s">
        <v>47</v>
      </c>
      <c r="C44" t="s">
        <v>50</v>
      </c>
      <c r="D44">
        <v>86400</v>
      </c>
      <c r="E44">
        <f t="shared" si="4"/>
        <v>1</v>
      </c>
      <c r="F4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3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 t="shared" si="4"/>
        <v>1</v>
      </c>
      <c r="F4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3"/>
        <v>"PetSaleCoolTime":172800</v>
      </c>
    </row>
    <row r="46" spans="1:7">
      <c r="A46" t="s">
        <v>128</v>
      </c>
      <c r="C46" t="s">
        <v>133</v>
      </c>
      <c r="D46">
        <v>140</v>
      </c>
      <c r="E46">
        <f t="shared" si="4"/>
        <v>1</v>
      </c>
      <c r="F4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3"/>
        <v>"Pet1StarAttackRate100":140</v>
      </c>
    </row>
    <row r="47" spans="1:7">
      <c r="A47" t="s">
        <v>129</v>
      </c>
      <c r="D47">
        <v>130</v>
      </c>
      <c r="E47">
        <f t="shared" si="4"/>
        <v>1</v>
      </c>
      <c r="F4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3"/>
        <v>"Pet2StarAttackRate100":130</v>
      </c>
    </row>
    <row r="48" spans="1:7">
      <c r="A48" t="s">
        <v>130</v>
      </c>
      <c r="D48">
        <v>120</v>
      </c>
      <c r="E48">
        <f t="shared" si="4"/>
        <v>1</v>
      </c>
      <c r="F4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3"/>
        <v>"Pet3StarAttackRate100":120</v>
      </c>
    </row>
    <row r="49" spans="1:7">
      <c r="A49" t="s">
        <v>131</v>
      </c>
      <c r="D49">
        <v>110</v>
      </c>
      <c r="E49">
        <f t="shared" si="4"/>
        <v>1</v>
      </c>
      <c r="F4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3"/>
        <v>"Pet4StarAttackRate100":110</v>
      </c>
    </row>
    <row r="50" spans="1:7">
      <c r="A50" t="s">
        <v>132</v>
      </c>
      <c r="D50">
        <v>100</v>
      </c>
      <c r="E50">
        <f t="shared" si="4"/>
        <v>1</v>
      </c>
      <c r="F5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3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 t="shared" si="4"/>
        <v>1</v>
      </c>
      <c r="F5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3"/>
        <v>"PetDamageRandomMin100":70</v>
      </c>
    </row>
    <row r="52" spans="1:7">
      <c r="A52" t="s">
        <v>135</v>
      </c>
      <c r="D52">
        <v>130</v>
      </c>
      <c r="E52">
        <f t="shared" si="4"/>
        <v>1</v>
      </c>
      <c r="F5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3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 t="shared" si="4"/>
        <v>1</v>
      </c>
      <c r="F5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3"/>
        <v>"PetStarDiff100":3</v>
      </c>
    </row>
    <row r="54" spans="1:7">
      <c r="A54" t="s">
        <v>150</v>
      </c>
      <c r="D54">
        <v>50</v>
      </c>
      <c r="E54">
        <f t="shared" ref="E54:E56" si="5">COUNTIF(A:A,A54)</f>
        <v>1</v>
      </c>
      <c r="F5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3"/>
        <v>"PetBattle01Time10":50</v>
      </c>
    </row>
    <row r="55" spans="1:7">
      <c r="A55" t="s">
        <v>151</v>
      </c>
      <c r="D55">
        <v>40</v>
      </c>
      <c r="E55">
        <f t="shared" si="5"/>
        <v>1</v>
      </c>
      <c r="F5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3"/>
        <v>"PetBattle02Time10":40</v>
      </c>
    </row>
    <row r="56" spans="1:7">
      <c r="A56" t="s">
        <v>152</v>
      </c>
      <c r="D56">
        <v>30</v>
      </c>
      <c r="E56">
        <f t="shared" si="5"/>
        <v>1</v>
      </c>
      <c r="F5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3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 t="shared" ref="E57:E106" si="6">COUNTIF(A:A,A57)</f>
        <v>1</v>
      </c>
      <c r="F5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3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 t="shared" si="6"/>
        <v>1</v>
      </c>
      <c r="F5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3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 t="shared" si="6"/>
        <v>1</v>
      </c>
      <c r="F5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3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 t="shared" si="6"/>
        <v>1</v>
      </c>
      <c r="F6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3"/>
        <v>"MissionEnergyPet":8</v>
      </c>
    </row>
    <row r="61" spans="1:7">
      <c r="A61" s="1" t="s">
        <v>58</v>
      </c>
      <c r="B61" t="s">
        <v>49</v>
      </c>
      <c r="D61">
        <v>3</v>
      </c>
      <c r="E61">
        <f t="shared" si="6"/>
        <v>1</v>
      </c>
      <c r="F6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3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 t="shared" si="6"/>
        <v>1</v>
      </c>
      <c r="F6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3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 t="shared" si="6"/>
        <v>1</v>
      </c>
      <c r="F6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3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 t="shared" si="6"/>
        <v>1</v>
      </c>
      <c r="F6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3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 t="shared" si="6"/>
        <v>1</v>
      </c>
      <c r="F6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3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 t="shared" si="6"/>
        <v>1</v>
      </c>
      <c r="F6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3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 t="shared" si="6"/>
        <v>1</v>
      </c>
      <c r="F67" t="str">
        <f t="shared" ref="F67:F106" ca="1" si="7">IF(ROW()=2,G67,OFFSET(F67,-1,0)&amp;IF(LEN(G67)=0,"",","&amp;G67))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3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 t="shared" si="6"/>
        <v>1</v>
      </c>
      <c r="F68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3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 t="shared" si="6"/>
        <v>1</v>
      </c>
      <c r="F69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3"/>
        <v>"MaxRushDefense":16</v>
      </c>
    </row>
    <row r="70" spans="1:7">
      <c r="A70" s="2" t="s">
        <v>98</v>
      </c>
      <c r="B70" t="s">
        <v>101</v>
      </c>
      <c r="D70">
        <v>16</v>
      </c>
      <c r="E70">
        <f t="shared" si="6"/>
        <v>1</v>
      </c>
      <c r="F70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3"/>
        <v>"MaxBossDefense":16</v>
      </c>
    </row>
    <row r="71" spans="1:7">
      <c r="A71" s="2" t="s">
        <v>123</v>
      </c>
      <c r="B71" t="s">
        <v>124</v>
      </c>
      <c r="D71">
        <v>16</v>
      </c>
      <c r="E71">
        <f t="shared" si="6"/>
        <v>1</v>
      </c>
      <c r="F71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3"/>
        <v>"MaxGoldDefense":16</v>
      </c>
    </row>
    <row r="72" spans="1:7">
      <c r="A72" s="2" t="s">
        <v>104</v>
      </c>
      <c r="B72" t="s">
        <v>114</v>
      </c>
      <c r="D72">
        <v>50</v>
      </c>
      <c r="E72">
        <f t="shared" si="6"/>
        <v>1</v>
      </c>
      <c r="F72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3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 t="shared" si="6"/>
        <v>1</v>
      </c>
      <c r="F73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3"/>
        <v>"MaxBossBattle":15</v>
      </c>
    </row>
    <row r="74" spans="1:7">
      <c r="A74" s="2" t="s">
        <v>105</v>
      </c>
      <c r="B74" t="s">
        <v>49</v>
      </c>
      <c r="D74">
        <v>3</v>
      </c>
      <c r="E74">
        <f t="shared" si="6"/>
        <v>1</v>
      </c>
      <c r="F74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3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 t="shared" si="6"/>
        <v>1</v>
      </c>
      <c r="F75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3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 t="shared" si="6"/>
        <v>1</v>
      </c>
      <c r="F76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14" si="8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 t="shared" si="6"/>
        <v>1</v>
      </c>
      <c r="F77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8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 t="shared" si="6"/>
        <v>1</v>
      </c>
      <c r="F78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8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 t="shared" si="6"/>
        <v>1</v>
      </c>
      <c r="F79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8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 t="shared" si="6"/>
        <v>1</v>
      </c>
      <c r="F80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8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 t="shared" si="6"/>
        <v>1</v>
      </c>
      <c r="F81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8"/>
        <v>"DailyGemAmount":30</v>
      </c>
    </row>
    <row r="82" spans="1:7">
      <c r="A82" s="1" t="s">
        <v>60</v>
      </c>
      <c r="B82" t="s">
        <v>4</v>
      </c>
      <c r="D82">
        <v>3</v>
      </c>
      <c r="E82">
        <f t="shared" si="6"/>
        <v>1</v>
      </c>
      <c r="F82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8"/>
        <v>"AnalysisBoostRate":3</v>
      </c>
    </row>
    <row r="83" spans="1:7">
      <c r="A83" s="4" t="s">
        <v>61</v>
      </c>
      <c r="C83" t="s">
        <v>67</v>
      </c>
      <c r="D83">
        <v>15</v>
      </c>
      <c r="E83">
        <f t="shared" si="6"/>
        <v>1</v>
      </c>
      <c r="F83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8"/>
        <v>"Ev13CountLimit":15</v>
      </c>
    </row>
    <row r="84" spans="1:7">
      <c r="A84" s="3" t="s">
        <v>62</v>
      </c>
      <c r="C84" t="s">
        <v>66</v>
      </c>
      <c r="D84">
        <v>9</v>
      </c>
      <c r="E84">
        <f t="shared" si="6"/>
        <v>1</v>
      </c>
      <c r="F84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8"/>
        <v>"Ev14CountLimit":9</v>
      </c>
    </row>
    <row r="85" spans="1:7">
      <c r="A85" s="3" t="s">
        <v>63</v>
      </c>
      <c r="C85" t="s">
        <v>70</v>
      </c>
      <c r="D85">
        <v>19</v>
      </c>
      <c r="E85">
        <f t="shared" si="6"/>
        <v>1</v>
      </c>
      <c r="F85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8"/>
        <v>"Ev15CountLimit":19</v>
      </c>
    </row>
    <row r="86" spans="1:7">
      <c r="A86" s="3" t="s">
        <v>64</v>
      </c>
      <c r="C86" t="s">
        <v>68</v>
      </c>
      <c r="D86">
        <v>15</v>
      </c>
      <c r="E86">
        <f t="shared" si="6"/>
        <v>1</v>
      </c>
      <c r="F86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8"/>
        <v>"Ev16CountLimit":15</v>
      </c>
    </row>
    <row r="87" spans="1:7">
      <c r="A87" s="3" t="s">
        <v>65</v>
      </c>
      <c r="C87" t="s">
        <v>69</v>
      </c>
      <c r="D87">
        <v>12</v>
      </c>
      <c r="E87">
        <f t="shared" si="6"/>
        <v>1</v>
      </c>
      <c r="F87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8"/>
        <v>"Ev17CountLimit":12</v>
      </c>
    </row>
    <row r="88" spans="1:7">
      <c r="A88" s="3" t="s">
        <v>71</v>
      </c>
      <c r="D88">
        <v>6</v>
      </c>
      <c r="E88">
        <f t="shared" si="6"/>
        <v>1</v>
      </c>
      <c r="F88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8"/>
        <v>"BoostEnergyDivide":6</v>
      </c>
    </row>
    <row r="89" spans="1:7">
      <c r="A89" s="1" t="s">
        <v>74</v>
      </c>
      <c r="B89" t="s">
        <v>4</v>
      </c>
      <c r="D89">
        <v>30</v>
      </c>
      <c r="E89">
        <f t="shared" si="6"/>
        <v>1</v>
      </c>
      <c r="F89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8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 t="shared" si="6"/>
        <v>1</v>
      </c>
      <c r="F90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8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 t="shared" si="6"/>
        <v>1</v>
      </c>
      <c r="F91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8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 t="shared" si="6"/>
        <v>1</v>
      </c>
      <c r="F92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8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 t="shared" si="6"/>
        <v>1</v>
      </c>
      <c r="F93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8"/>
        <v>"InvincibleTime10":6</v>
      </c>
    </row>
    <row r="94" spans="1:7">
      <c r="A94" s="1" t="s">
        <v>118</v>
      </c>
      <c r="B94" t="s">
        <v>4</v>
      </c>
      <c r="D94">
        <v>10</v>
      </c>
      <c r="E94">
        <f t="shared" si="6"/>
        <v>1</v>
      </c>
      <c r="F94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8"/>
        <v>"TrapDamage10":10</v>
      </c>
    </row>
    <row r="95" spans="1:7">
      <c r="A95" s="4" t="s">
        <v>119</v>
      </c>
      <c r="D95">
        <v>500</v>
      </c>
      <c r="E95">
        <f t="shared" si="6"/>
        <v>1</v>
      </c>
      <c r="F95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8"/>
        <v>"MaxPointShopAttackLevel":500</v>
      </c>
    </row>
    <row r="96" spans="1:7">
      <c r="A96" s="1" t="s">
        <v>125</v>
      </c>
      <c r="B96" t="s">
        <v>4</v>
      </c>
      <c r="D96">
        <v>7</v>
      </c>
      <c r="E96">
        <f t="shared" si="6"/>
        <v>1</v>
      </c>
      <c r="F96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</v>
      </c>
      <c r="G96" t="str">
        <f t="shared" si="8"/>
        <v>"SubQuestGoldDoubleDiamond":7</v>
      </c>
    </row>
    <row r="97" spans="1:7">
      <c r="A97" s="1" t="s">
        <v>140</v>
      </c>
      <c r="B97" t="s">
        <v>4</v>
      </c>
      <c r="D97">
        <v>1750</v>
      </c>
      <c r="E97">
        <f t="shared" si="6"/>
        <v>1</v>
      </c>
      <c r="F97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</v>
      </c>
      <c r="G97" t="str">
        <f t="shared" si="8"/>
        <v>"RepeatDamageMinValue10000":1750</v>
      </c>
    </row>
    <row r="98" spans="1:7">
      <c r="A98" t="s">
        <v>141</v>
      </c>
      <c r="D98">
        <v>250000</v>
      </c>
      <c r="E98">
        <f t="shared" si="6"/>
        <v>1</v>
      </c>
      <c r="F98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</v>
      </c>
      <c r="G98" t="str">
        <f t="shared" si="8"/>
        <v>"GoldRewardIconLargeBase":250000</v>
      </c>
    </row>
    <row r="99" spans="1:7">
      <c r="A99" t="s">
        <v>142</v>
      </c>
      <c r="D99">
        <v>105000</v>
      </c>
      <c r="E99">
        <f t="shared" si="6"/>
        <v>1</v>
      </c>
      <c r="F99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</v>
      </c>
      <c r="G99" t="str">
        <f t="shared" si="8"/>
        <v>"GoldRewardIconMediumBase":105000</v>
      </c>
    </row>
    <row r="100" spans="1:7">
      <c r="A100" t="s">
        <v>143</v>
      </c>
      <c r="D100">
        <v>160</v>
      </c>
      <c r="E100">
        <f t="shared" si="6"/>
        <v>1</v>
      </c>
      <c r="F100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</v>
      </c>
      <c r="G100" t="str">
        <f t="shared" si="8"/>
        <v>"DiaRewardIconLargeBase":160</v>
      </c>
    </row>
    <row r="101" spans="1:7">
      <c r="A101" t="s">
        <v>144</v>
      </c>
      <c r="D101">
        <v>55</v>
      </c>
      <c r="E101">
        <f t="shared" si="6"/>
        <v>1</v>
      </c>
      <c r="F101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</v>
      </c>
      <c r="G101" t="str">
        <f t="shared" si="8"/>
        <v>"DiaRewardIconMediumBase":55</v>
      </c>
    </row>
    <row r="102" spans="1:7">
      <c r="A102" t="s">
        <v>145</v>
      </c>
      <c r="D102">
        <v>520</v>
      </c>
      <c r="E102">
        <f t="shared" si="6"/>
        <v>1</v>
      </c>
      <c r="F102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</v>
      </c>
      <c r="G102" t="str">
        <f t="shared" si="8"/>
        <v>"EnergyRewardIconLargeBase":520</v>
      </c>
    </row>
    <row r="103" spans="1:7">
      <c r="A103" t="s">
        <v>146</v>
      </c>
      <c r="D103">
        <v>180</v>
      </c>
      <c r="E103">
        <f t="shared" si="6"/>
        <v>1</v>
      </c>
      <c r="F103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8"/>
        <v>"EnergyRewardIconMediumBase":180</v>
      </c>
    </row>
    <row r="104" spans="1:7">
      <c r="A104" t="s">
        <v>153</v>
      </c>
      <c r="D104">
        <v>1</v>
      </c>
      <c r="E104">
        <f t="shared" si="6"/>
        <v>1</v>
      </c>
      <c r="F104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8"/>
        <v>"RobotDefenseOn":1</v>
      </c>
    </row>
    <row r="105" spans="1:7">
      <c r="A105" t="s">
        <v>154</v>
      </c>
      <c r="D105">
        <v>1</v>
      </c>
      <c r="E105">
        <f t="shared" si="6"/>
        <v>1</v>
      </c>
      <c r="F105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</v>
      </c>
      <c r="G105" t="str">
        <f t="shared" si="8"/>
        <v>"RobotDefenseDailyCount":1</v>
      </c>
    </row>
    <row r="106" spans="1:7">
      <c r="A106" s="1" t="s">
        <v>155</v>
      </c>
      <c r="B106" t="s">
        <v>4</v>
      </c>
      <c r="D106">
        <v>15</v>
      </c>
      <c r="E106">
        <f t="shared" si="6"/>
        <v>1</v>
      </c>
      <c r="F106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</v>
      </c>
      <c r="G106" t="str">
        <f t="shared" si="8"/>
        <v>"EventpointEnergy10":15</v>
      </c>
    </row>
    <row r="107" spans="1:7">
      <c r="A107" t="s">
        <v>158</v>
      </c>
      <c r="D107">
        <v>90100</v>
      </c>
      <c r="E107">
        <f t="shared" ref="E107:E109" si="9">COUNTIF(A:A,A107)</f>
        <v>1</v>
      </c>
      <c r="F107" t="str">
        <f t="shared" ref="F107:F109" ca="1" si="10">IF(ROW()=2,G107,OFFSET(F107,-1,0)&amp;IF(LEN(G107)=0,"",","&amp;G107))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</v>
      </c>
      <c r="G107" t="str">
        <f t="shared" si="8"/>
        <v>"RobotDefenseStageId":90100</v>
      </c>
    </row>
    <row r="108" spans="1:7">
      <c r="A108" t="s">
        <v>159</v>
      </c>
      <c r="B108" t="s">
        <v>160</v>
      </c>
      <c r="D108">
        <v>6</v>
      </c>
      <c r="E108">
        <f t="shared" si="9"/>
        <v>1</v>
      </c>
      <c r="F108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</v>
      </c>
      <c r="G108" t="str">
        <f t="shared" si="8"/>
        <v>"MaxRobotDefense":6</v>
      </c>
    </row>
    <row r="109" spans="1:7">
      <c r="A109" t="s">
        <v>161</v>
      </c>
      <c r="D109">
        <v>300</v>
      </c>
      <c r="E109">
        <f t="shared" si="9"/>
        <v>1</v>
      </c>
      <c r="F109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</v>
      </c>
      <c r="G109" t="str">
        <f t="shared" si="8"/>
        <v>"RobotDefenseTimeSec":300</v>
      </c>
    </row>
    <row r="110" spans="1:7">
      <c r="A110" t="s">
        <v>162</v>
      </c>
      <c r="D110">
        <v>100</v>
      </c>
      <c r="E110">
        <f t="shared" ref="E110:E114" si="11">COUNTIF(A:A,A110)</f>
        <v>1</v>
      </c>
      <c r="F110" t="str">
        <f t="shared" ref="F110:F114" ca="1" si="12">IF(ROW()=2,G110,OFFSET(F110,-1,0)&amp;IF(LEN(G110)=0,"",","&amp;G110))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</v>
      </c>
      <c r="G110" t="str">
        <f t="shared" si="8"/>
        <v>"RobotDefenseStandardHpMin":100</v>
      </c>
    </row>
    <row r="111" spans="1:7">
      <c r="A111" t="s">
        <v>163</v>
      </c>
      <c r="D111">
        <v>100000</v>
      </c>
      <c r="E111">
        <f t="shared" si="11"/>
        <v>1</v>
      </c>
      <c r="F111" t="str">
        <f t="shared" ca="1" si="12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</v>
      </c>
      <c r="G111" t="str">
        <f t="shared" si="8"/>
        <v>"RobotDefenseStandardHpMax":100000</v>
      </c>
    </row>
    <row r="112" spans="1:7">
      <c r="A112" t="s">
        <v>164</v>
      </c>
      <c r="B112" t="s">
        <v>49</v>
      </c>
      <c r="D112">
        <v>10</v>
      </c>
      <c r="E112">
        <f t="shared" si="11"/>
        <v>1</v>
      </c>
      <c r="F112" t="str">
        <f t="shared" ca="1" si="12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</v>
      </c>
      <c r="G112" t="str">
        <f t="shared" si="8"/>
        <v>"RobotDefenseCountUpRequired":10</v>
      </c>
    </row>
    <row r="113" spans="1:7">
      <c r="A113" t="s">
        <v>165</v>
      </c>
      <c r="D113">
        <v>200</v>
      </c>
      <c r="E113">
        <f t="shared" si="11"/>
        <v>1</v>
      </c>
      <c r="F113" t="str">
        <f t="shared" ca="1" si="12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</v>
      </c>
      <c r="G113" t="str">
        <f t="shared" si="8"/>
        <v>"MaxDroneAtkLevel":200</v>
      </c>
    </row>
    <row r="114" spans="1:7">
      <c r="A114" t="s">
        <v>166</v>
      </c>
      <c r="D114">
        <v>80</v>
      </c>
      <c r="E114">
        <f t="shared" si="11"/>
        <v>1</v>
      </c>
      <c r="F114" t="str">
        <f t="shared" ca="1" si="12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7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,"RobotDefenseMoveSpeedRate100":80</v>
      </c>
      <c r="G114" t="str">
        <f t="shared" si="8"/>
        <v>"RobotDefenseMoveSpeedRate100":80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2023-07-18T22:15:09Z</dcterms:modified>
</cp:coreProperties>
</file>