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BE67239-3D88-4535-830A-67EDD263886C}" xr6:coauthVersionLast="47" xr6:coauthVersionMax="47" xr10:uidLastSave="{00000000-0000-0000-0000-000000000000}"/>
  <bookViews>
    <workbookView xWindow="-120" yWindow="-120" windowWidth="29040" windowHeight="15840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F5" i="8"/>
  <c r="E5" i="8"/>
  <c r="D5" i="8"/>
  <c r="C5" i="8"/>
  <c r="B5" i="8"/>
  <c r="R5" i="8" s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P4" i="7" l="1"/>
  <c r="R4" i="8"/>
  <c r="R3" i="8"/>
  <c r="Q2" i="8"/>
  <c r="Q3" i="8" l="1"/>
  <c r="Q4" i="8" s="1"/>
  <c r="Q5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C8" i="1"/>
  <c r="C7" i="1"/>
  <c r="C6" i="1"/>
  <c r="C5" i="1"/>
  <c r="C4" i="1"/>
  <c r="C3" i="1"/>
  <c r="C2" i="1"/>
  <c r="D3" i="5" l="1"/>
  <c r="D4" i="5" s="1"/>
  <c r="Q9" i="1"/>
  <c r="P9" i="1"/>
  <c r="O9" i="1"/>
  <c r="N9" i="1"/>
  <c r="M9" i="1"/>
  <c r="L9" i="1"/>
  <c r="K9" i="1"/>
  <c r="J9" i="1"/>
  <c r="I9" i="1"/>
  <c r="H9" i="1"/>
  <c r="G9" i="1"/>
  <c r="G2" i="5" l="1"/>
  <c r="E3" i="6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<sst xmlns="http://schemas.openxmlformats.org/spreadsheetml/2006/main" count="117" uniqueCount="86">
  <si>
    <t>grade|Int</t>
  </si>
  <si>
    <t>star|Int</t>
  </si>
  <si>
    <t>prob|float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</si>
  <si>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</si>
  <si>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</si>
  <si>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</si>
  <si>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</si>
  <si>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</si>
  <si>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</si>
  <si>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</si>
  <si>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</si>
  <si>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</si>
  <si>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</si>
  <si>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</si>
  <si>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</si>
  <si>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</si>
  <si>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</si>
  <si>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</si>
  <si>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</si>
  <si>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</si>
  <si>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</si>
  <si>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</si>
  <si>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</si>
  <si>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</si>
  <si>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</si>
  <si>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</si>
  <si>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</si>
  <si>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</si>
  <si>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</si>
  <si>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</si>
  <si>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</si>
  <si>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</si>
  <si>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</si>
  <si>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</si>
  <si>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</si>
  <si>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</si>
  <si>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</si>
  <si>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</si>
  <si>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</si>
  <si>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</si>
  <si>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</si>
  <si>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</si>
  <si>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</si>
  <si>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</si>
  <si>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</si>
  <si>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</si>
  <si>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</si>
  <si>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</si>
  <si>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</si>
  <si>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</si>
  <si>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</si>
  <si>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</si>
  <si>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</si>
  <si>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</si>
  <si>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</si>
  <si>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</si>
  <si>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</si>
  <si>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</si>
  <si>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</si>
  <si>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</si>
  <si>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</si>
  <si>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</si>
  <si>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</si>
  <si>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</si>
  <si>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</si>
  <si>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</si>
  <si>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</si>
  <si>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</si>
  <si>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Equip031201</t>
  </si>
  <si>
    <t>Equip032201</t>
    <phoneticPr fontId="1" type="noConversion"/>
  </si>
  <si>
    <t>Equip036201</t>
    <phoneticPr fontId="1" type="noConversion"/>
  </si>
  <si>
    <t>Equip037201</t>
    <phoneticPr fontId="1" type="noConversion"/>
  </si>
  <si>
    <t>step1</t>
    <phoneticPr fontId="1" type="noConversion"/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</si>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</sst>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Q10"/>
  <sheetViews>
    <sheetView tabSelected="1" workbookViewId="0"/>
  </sheetViews>
  <sheetFormatPr defaultRowHeight="16.5" outlineLevelRow="1" outlineLevelCol="1"/>
  <cols>
    <col min="3" max="3" width="28.75" customWidth="1"/>
    <col min="4" max="17" width="9" customWidth="1" outlineLevel="1"/>
  </cols>
  <sheetData>
    <row r="1" spans="1:17" ht="27" customHeight="1">
      <c r="A1" t="s">
        <v>0</v>
      </c>
      <c r="B1" t="s">
        <v>1</v>
      </c>
      <c r="C1" t="s">
        <v>17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</row>
    <row r="2" spans="1:17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</row>
    <row r="3" spans="1:17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</row>
    <row r="4" spans="1:17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7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7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7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7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7" hidden="1" outlineLevel="1">
      <c r="C9" t="s">
        <v>3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7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4</v>
      </c>
      <c r="B1" t="s">
        <v>7</v>
      </c>
      <c r="C1" t="s">
        <v>8</v>
      </c>
      <c r="D1" t="s">
        <v>10</v>
      </c>
      <c r="E1" t="s">
        <v>11</v>
      </c>
      <c r="G1" t="s">
        <v>12</v>
      </c>
    </row>
    <row r="2" spans="1:7">
      <c r="A2" t="s">
        <v>9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5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6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E6" sqref="E6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19</v>
      </c>
      <c r="C1" t="s">
        <v>29</v>
      </c>
      <c r="D1" t="s">
        <v>16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4</v>
      </c>
      <c r="B1" t="s">
        <v>7</v>
      </c>
      <c r="C1" t="s">
        <v>8</v>
      </c>
      <c r="D1" t="s">
        <v>10</v>
      </c>
      <c r="E1" t="s">
        <v>11</v>
      </c>
      <c r="G1" t="s">
        <v>15</v>
      </c>
    </row>
    <row r="2" spans="1:7">
      <c r="A2" t="s">
        <v>13</v>
      </c>
      <c r="B2">
        <v>3</v>
      </c>
      <c r="C2">
        <v>50</v>
      </c>
      <c r="D2" t="str">
        <f t="shared" ref="D2:D3" ca="1" si="0">IF(ROW()=2,E2,OFFSET(D2,-1,0)&amp;IF(LEN(E2)=0,"",","&amp;E2))</f>
        <v>"3":50</v>
      </c>
      <c r="E2" t="str">
        <f>""""&amp;$B2&amp;""""&amp;""&amp;":"&amp;C2</f>
        <v>"3":50</v>
      </c>
      <c r="G2" t="str">
        <f ca="1">"{"&amp;
IF(LEFT(OFFSET(D1,COUNTA(D:D)-1,0),1)=",",SUBSTITUTE(OFFSET(D1,COUNTA(D:D)-1,0),",","",1),OFFSET(D1,COUNTA(D:D)-1,0))
&amp;"}"</f>
        <v>{"3":50,"15":200}</v>
      </c>
    </row>
    <row r="3" spans="1:7">
      <c r="A3" t="s">
        <v>14</v>
      </c>
      <c r="B3">
        <v>15</v>
      </c>
      <c r="C3">
        <v>200</v>
      </c>
      <c r="D3" t="str">
        <f t="shared" ca="1" si="0"/>
        <v>"3":50,"15":200</v>
      </c>
      <c r="E3" t="str">
        <f>""""&amp;$B3&amp;""""&amp;""&amp;":"&amp;C3</f>
        <v>"15":200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G2" sqref="G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4</v>
      </c>
      <c r="B1" t="s">
        <v>7</v>
      </c>
      <c r="C1" t="s">
        <v>8</v>
      </c>
      <c r="D1" t="s">
        <v>10</v>
      </c>
      <c r="E1" t="s">
        <v>11</v>
      </c>
      <c r="G1" t="s">
        <v>32</v>
      </c>
    </row>
    <row r="2" spans="1:7">
      <c r="A2" t="s">
        <v>30</v>
      </c>
      <c r="B2">
        <v>1</v>
      </c>
      <c r="C2">
        <v>40</v>
      </c>
      <c r="D2" t="str">
        <f t="shared" ref="D2:D3" ca="1" si="0">IF(ROW()=2,E2,OFFSET(D2,-1,0)&amp;IF(LEN(E2)=0,"",","&amp;E2))</f>
        <v>"1":40</v>
      </c>
      <c r="E2" t="str">
        <f>""""&amp;$B2&amp;""""&amp;""&amp;":"&amp;C2</f>
        <v>"1":40</v>
      </c>
      <c r="G2" t="str">
        <f ca="1">"{"&amp;
IF(LEFT(OFFSET(D1,COUNTA(D:D)-1,0),1)=",",SUBSTITUTE(OFFSET(D1,COUNTA(D:D)-1,0),",","",1),OFFSET(D1,COUNTA(D:D)-1,0))
&amp;"}"</f>
        <v>{"1":40,"10":375,"20":700}</v>
      </c>
    </row>
    <row r="3" spans="1:7">
      <c r="A3" t="s">
        <v>31</v>
      </c>
      <c r="B3">
        <v>10</v>
      </c>
      <c r="C3">
        <v>375</v>
      </c>
      <c r="D3" t="str">
        <f t="shared" ca="1" si="0"/>
        <v>"1":40,"10":375</v>
      </c>
      <c r="E3" t="str">
        <f>""""&amp;$B3&amp;""""&amp;""&amp;":"&amp;C3</f>
        <v>"10":375</v>
      </c>
    </row>
    <row r="4" spans="1:7">
      <c r="A4" t="s">
        <v>44</v>
      </c>
      <c r="B4">
        <v>20</v>
      </c>
      <c r="C4">
        <v>700</v>
      </c>
      <c r="D4" t="str">
        <f t="shared" ref="D4" ca="1" si="1">IF(ROW()=2,E4,OFFSET(D4,-1,0)&amp;IF(LEN(E4)=0,"",","&amp;E4))</f>
        <v>"1":40,"10":375,"20":700</v>
      </c>
      <c r="E4" t="str">
        <f>""""&amp;$B4&amp;""""&amp;""&amp;":"&amp;C4</f>
        <v>"20":700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C2" sqref="C2:C7"/>
    </sheetView>
  </sheetViews>
  <sheetFormatPr defaultRowHeight="16.5"/>
  <sheetData>
    <row r="1" spans="1:3" ht="27" customHeight="1">
      <c r="A1" t="s">
        <v>0</v>
      </c>
      <c r="B1" t="s">
        <v>43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 activeCell="R2" sqref="R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59</v>
      </c>
      <c r="B1" s="3" t="s">
        <v>60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4" t="s">
        <v>51</v>
      </c>
      <c r="I1" s="4" t="s">
        <v>52</v>
      </c>
      <c r="J1" s="3" t="s">
        <v>45</v>
      </c>
      <c r="K1" s="3" t="s">
        <v>54</v>
      </c>
      <c r="L1" s="3" t="s">
        <v>55</v>
      </c>
      <c r="M1" s="3" t="s">
        <v>56</v>
      </c>
      <c r="N1" s="4" t="s">
        <v>53</v>
      </c>
      <c r="O1" s="2" t="s">
        <v>10</v>
      </c>
      <c r="P1" s="2" t="s">
        <v>11</v>
      </c>
      <c r="R1" t="s">
        <v>61</v>
      </c>
    </row>
    <row r="2" spans="1:18">
      <c r="A2" t="s">
        <v>62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57</v>
      </c>
      <c r="K2">
        <v>100</v>
      </c>
      <c r="L2">
        <v>15</v>
      </c>
      <c r="M2">
        <v>200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{"sy":"2023","sm":"2","sd":"10","ey":"2023","em":"2","ed":"20","id":"Actor0201","bc":100,"count":15,"price":200}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{"sy":"2023","sm":"2","sd":"10","ey":"2023","em":"2","ed":"20","id":"Actor0201","bc":100,"count":15,"price":200}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100,"count":15,"price":200},{"sy":"2023","sm":"2","sd":"25","ey":"2023","em":"3","ed":"5","id":"Actor0201","bc":100,"count":15,"price":200},{"sy":"2023","sm":"6","sd":"5","ey":"2023","em":"6","ed":"15","id":"Actor2238","bc":100,"count":15,"price":200}]</v>
      </c>
    </row>
    <row r="3" spans="1:18">
      <c r="A3" t="s">
        <v>62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57</v>
      </c>
      <c r="K3">
        <v>100</v>
      </c>
      <c r="L3">
        <v>15</v>
      </c>
      <c r="M3">
        <v>200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{"sy":"2023","sm":"2","sd":"10","ey":"2023","em":"2","ed":"20","id":"Actor0201","bc":100,"count":15,"price":200},{"sy":"2023","sm":"2","sd":"25","ey":"2023","em":"3","ed":"5","id":"Actor0201","bc":100,"count":15,"price":200}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{"sy":"2023","sm":"2","sd":"25","ey":"2023","em":"3","ed":"5","id":"Actor0201","bc":100,"count":15,"price":200}</v>
      </c>
    </row>
    <row r="4" spans="1:18">
      <c r="A4" t="s">
        <v>63</v>
      </c>
      <c r="B4">
        <f t="shared" si="1"/>
        <v>2023</v>
      </c>
      <c r="C4">
        <f t="shared" si="2"/>
        <v>6</v>
      </c>
      <c r="D4">
        <f t="shared" si="3"/>
        <v>5</v>
      </c>
      <c r="E4">
        <f t="shared" si="4"/>
        <v>2023</v>
      </c>
      <c r="F4">
        <f t="shared" si="5"/>
        <v>6</v>
      </c>
      <c r="G4">
        <f t="shared" si="6"/>
        <v>15</v>
      </c>
      <c r="H4" s="5">
        <v>45082</v>
      </c>
      <c r="I4" s="5">
        <v>45091</v>
      </c>
      <c r="J4" t="s">
        <v>58</v>
      </c>
      <c r="K4">
        <v>100</v>
      </c>
      <c r="L4">
        <v>15</v>
      </c>
      <c r="M4">
        <v>200</v>
      </c>
      <c r="N4">
        <v>1</v>
      </c>
      <c r="O4" t="str">
        <f t="shared" ca="1" si="7"/>
        <v>{"sy":"2023","sm":"2","sd":"10","ey":"2023","em":"2","ed":"20","id":"Actor0201","bc":100,"count":15,"price":200},{"sy":"2023","sm":"2","sd":"25","ey":"2023","em":"3","ed":"5","id":"Actor0201","bc":100,"count":15,"price":200},{"sy":"2023","sm":"6","sd":"5","ey":"2023","em":"6","ed":"15","id":"Actor2238","bc":100,"count":15,"price":200}</v>
      </c>
      <c r="P4" t="str">
        <f t="shared" si="8"/>
        <v>{"sy":"2023","sm":"6","sd":"5","ey":"2023","em":"6","ed":"15","id":"Actor2238","bc":100,"count":15,"price":200}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5"/>
  <sheetViews>
    <sheetView workbookViewId="0">
      <pane ySplit="1" topLeftCell="A2" activePane="bottomLeft" state="frozen"/>
      <selection pane="bottomLeft" activeCell="K2" sqref="K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59</v>
      </c>
      <c r="B1" s="3" t="s">
        <v>60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4" t="s">
        <v>51</v>
      </c>
      <c r="I1" s="4" t="s">
        <v>52</v>
      </c>
      <c r="J1" s="3" t="s">
        <v>45</v>
      </c>
      <c r="K1" s="3" t="s">
        <v>65</v>
      </c>
      <c r="L1" s="3" t="s">
        <v>66</v>
      </c>
      <c r="M1" s="3" t="s">
        <v>55</v>
      </c>
      <c r="N1" s="3" t="s">
        <v>56</v>
      </c>
      <c r="O1" s="3" t="s">
        <v>67</v>
      </c>
      <c r="P1" s="4" t="s">
        <v>53</v>
      </c>
      <c r="Q1" s="2" t="s">
        <v>10</v>
      </c>
      <c r="R1" s="2" t="s">
        <v>11</v>
      </c>
      <c r="T1" t="s">
        <v>64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68</v>
      </c>
      <c r="K2">
        <v>50</v>
      </c>
      <c r="L2">
        <v>100</v>
      </c>
      <c r="M2">
        <v>20</v>
      </c>
      <c r="N2">
        <v>700</v>
      </c>
      <c r="O2">
        <v>6.0000000000000001E-3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{"sy":"2023","sm":"2","sd":"10","ey":"2023","em":"2","ed":"22","id":"Equip031201","sc":50,"ssc":100,"count":20,"price":700,"ov":0.006}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{"sy":"2023","sm":"2","sd":"10","ey":"2023","em":"2","ed":"22","id":"Equip031201","sc":50,"ssc":100,"count":20,"price":700,"ov":0.006}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,{"sy":"2023","sm":"6","sd":"5","ey":"2023","em":"6","ed":"25","id":"Equip037201","sc":50,"ssc":100,"count":20,"price":700,"ov":0.006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69</v>
      </c>
      <c r="K3">
        <v>50</v>
      </c>
      <c r="L3">
        <v>100</v>
      </c>
      <c r="M3">
        <v>20</v>
      </c>
      <c r="N3">
        <v>700</v>
      </c>
      <c r="O3">
        <v>6.0000000000000001E-3</v>
      </c>
      <c r="P3">
        <v>1</v>
      </c>
      <c r="Q3" t="str">
        <f t="shared" ca="1" si="0"/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{"sy":"2023","sm":"2","sd":"23","ey":"2023","em":"3","ed":"7","id":"Equip032201","sc":50,"ssc":100,"count":20,"price":700,"ov":0.006}</v>
      </c>
    </row>
    <row r="4" spans="1:20">
      <c r="B4">
        <f t="shared" si="1"/>
        <v>2023</v>
      </c>
      <c r="C4">
        <f t="shared" si="2"/>
        <v>5</v>
      </c>
      <c r="D4">
        <f t="shared" si="3"/>
        <v>5</v>
      </c>
      <c r="E4">
        <f t="shared" si="4"/>
        <v>2023</v>
      </c>
      <c r="F4">
        <f t="shared" si="5"/>
        <v>5</v>
      </c>
      <c r="G4">
        <f t="shared" si="6"/>
        <v>15</v>
      </c>
      <c r="H4" s="5">
        <v>45051</v>
      </c>
      <c r="I4" s="5">
        <v>45060</v>
      </c>
      <c r="J4" t="s">
        <v>70</v>
      </c>
      <c r="K4">
        <v>50</v>
      </c>
      <c r="L4">
        <v>100</v>
      </c>
      <c r="M4">
        <v>20</v>
      </c>
      <c r="N4">
        <v>700</v>
      </c>
      <c r="O4">
        <v>6.0000000000000001E-3</v>
      </c>
      <c r="P4">
        <v>1</v>
      </c>
      <c r="Q4" t="str">
        <f t="shared" ca="1" si="0"/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</v>
      </c>
      <c r="R4" t="str">
        <f t="shared" si="7"/>
        <v>{"sy":"2023","sm":"5","sd":"5","ey":"2023","em":"5","ed":"15","id":"Equip036201","sc":50,"ssc":100,"count":20,"price":700,"ov":0.006}</v>
      </c>
    </row>
    <row r="5" spans="1:20">
      <c r="B5">
        <f t="shared" ref="B5" si="8">YEAR(H5)</f>
        <v>2023</v>
      </c>
      <c r="C5">
        <f t="shared" ref="C5" si="9">MONTH(H5)</f>
        <v>6</v>
      </c>
      <c r="D5">
        <f t="shared" ref="D5" si="10">DAY(H5)</f>
        <v>5</v>
      </c>
      <c r="E5">
        <f t="shared" ref="E5" si="11">YEAR(I5+1)</f>
        <v>2023</v>
      </c>
      <c r="F5">
        <f t="shared" ref="F5" si="12">MONTH(I5+1)</f>
        <v>6</v>
      </c>
      <c r="G5">
        <f t="shared" ref="G5" si="13">DAY(I5+1)</f>
        <v>25</v>
      </c>
      <c r="H5" s="5">
        <v>45082</v>
      </c>
      <c r="I5" s="5">
        <v>45101</v>
      </c>
      <c r="J5" t="s">
        <v>71</v>
      </c>
      <c r="K5">
        <v>50</v>
      </c>
      <c r="L5">
        <v>100</v>
      </c>
      <c r="M5">
        <v>20</v>
      </c>
      <c r="N5">
        <v>700</v>
      </c>
      <c r="O5">
        <v>6.0000000000000001E-3</v>
      </c>
      <c r="P5">
        <v>1</v>
      </c>
      <c r="Q5" t="str">
        <f t="shared" ref="Q5" ca="1" si="14">IF(ROW()=2,R5,OFFSET(Q5,-1,0)&amp;IF(LEN(R5)=0,"",","&amp;R5))</f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,{"sy":"2023","sm":"6","sd":"5","ey":"2023","em":"6","ed":"25","id":"Equip037201","sc":50,"ssc":100,"count":20,"price":700,"ov":0.006}</v>
      </c>
      <c r="R5" t="str">
        <f t="shared" ref="R5" si="15">IF(P5&lt;&gt;1,"",
"{"""&amp;B$1&amp;""":"""&amp;B5&amp;""""
&amp;","""&amp;C$1&amp;""":"""&amp;C5&amp;""""
&amp;","""&amp;D$1&amp;""":"""&amp;D5&amp;""""
&amp;","""&amp;E$1&amp;""":"""&amp;E5&amp;""""
&amp;","""&amp;F$1&amp;""":"""&amp;F5&amp;""""
&amp;","""&amp;G$1&amp;""":"""&amp;G5&amp;""""
&amp;IF(LEN(J5)=0,"",","""&amp;J$1&amp;""":"""&amp;J5&amp;"""")
&amp;IF(LEN(K5)=0,"",","""&amp;K$1&amp;""":"&amp;K5)
&amp;IF(LEN(L5)=0,"",","""&amp;L$1&amp;""":"&amp;L5)
&amp;IF(LEN(M5)=0,"",","""&amp;M$1&amp;""":"&amp;M5)
&amp;IF(LEN(N5)=0,"",","""&amp;N$1&amp;""":"&amp;N5)
&amp;IF(LEN(O5)=0,"",","""&amp;O$1&amp;""":"&amp;O5)&amp;"}")</f>
        <v>{"sy":"2023","sm":"6","sd":"5","ey":"2023","em":"6","ed":"25","id":"Equip037201","sc":50,"ssc":100,"count":20,"price":700,"ov":0.006}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2023-07-01T18:17:26Z</dcterms:modified>
</cp:coreProperties>
</file>