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A9E1D137-CD50-4957-8A28-F712118E9591}" xr6:coauthVersionLast="47" xr6:coauthVersionMax="47" xr10:uidLastSave="{00000000-0000-0000-0000-000000000000}"/>
  <bookViews>
    <workbookView xWindow="-120" yWindow="-120" windowWidth="29040" windowHeight="15840" xr2:uid="{DC4C458F-9CA5-49D2-A95F-4D750910E46E}"/>
  </bookViews>
  <sheets>
    <sheet name="ShopProductTable" sheetId="2" r:id="rId1"/>
    <sheet name="LevelPassTable" sheetId="1" r:id="rId2"/>
    <sheet name="ConsumeItem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D17" i="2"/>
  <c r="E17" i="2"/>
  <c r="L17" i="2"/>
  <c r="C18" i="2"/>
  <c r="D18" i="2"/>
  <c r="E18" i="2"/>
  <c r="L18" i="2"/>
  <c r="C19" i="2"/>
  <c r="D19" i="2"/>
  <c r="E19" i="2"/>
  <c r="L19" i="2"/>
  <c r="C20" i="2"/>
  <c r="D20" i="2"/>
  <c r="E20" i="2"/>
  <c r="L20" i="2"/>
  <c r="C21" i="2"/>
  <c r="D21" i="2"/>
  <c r="E21" i="2"/>
  <c r="L21" i="2"/>
  <c r="C22" i="2"/>
  <c r="D22" i="2"/>
  <c r="E22" i="2"/>
  <c r="L22" i="2"/>
  <c r="C23" i="2"/>
  <c r="D23" i="2"/>
  <c r="E23" i="2"/>
  <c r="L23" i="2"/>
  <c r="C24" i="2"/>
  <c r="D24" i="2"/>
  <c r="E24" i="2"/>
  <c r="L24" i="2"/>
  <c r="C25" i="2"/>
  <c r="D25" i="2"/>
  <c r="E25" i="2"/>
  <c r="L25" i="2"/>
  <c r="AU25" i="2"/>
  <c r="AT25" i="2"/>
  <c r="AR25" i="2"/>
  <c r="AQ25" i="2"/>
  <c r="AO25" i="2"/>
  <c r="AN25" i="2"/>
  <c r="AL25" i="2"/>
  <c r="AK25" i="2"/>
  <c r="AI25" i="2"/>
  <c r="AH25" i="2"/>
  <c r="AU24" i="2"/>
  <c r="AT24" i="2"/>
  <c r="AR24" i="2"/>
  <c r="AQ24" i="2"/>
  <c r="AO24" i="2"/>
  <c r="AN24" i="2"/>
  <c r="AL24" i="2"/>
  <c r="AK24" i="2"/>
  <c r="AI24" i="2"/>
  <c r="AH24" i="2"/>
  <c r="AW23" i="2"/>
  <c r="AU23" i="2"/>
  <c r="AT23" i="2"/>
  <c r="AR23" i="2"/>
  <c r="AQ23" i="2"/>
  <c r="AO23" i="2"/>
  <c r="AN23" i="2"/>
  <c r="AL23" i="2"/>
  <c r="AK23" i="2"/>
  <c r="AI23" i="2"/>
  <c r="AH23" i="2"/>
  <c r="AW22" i="2"/>
  <c r="AU22" i="2"/>
  <c r="AT22" i="2"/>
  <c r="AR22" i="2"/>
  <c r="AQ22" i="2"/>
  <c r="AO22" i="2"/>
  <c r="AN22" i="2"/>
  <c r="AL22" i="2"/>
  <c r="AK22" i="2"/>
  <c r="AI22" i="2"/>
  <c r="AH22" i="2"/>
  <c r="AU21" i="2"/>
  <c r="AT21" i="2"/>
  <c r="AR21" i="2"/>
  <c r="AQ21" i="2"/>
  <c r="AO21" i="2"/>
  <c r="AN21" i="2"/>
  <c r="AL21" i="2"/>
  <c r="AK21" i="2"/>
  <c r="AI21" i="2"/>
  <c r="AH21" i="2"/>
  <c r="AW20" i="2"/>
  <c r="AU20" i="2"/>
  <c r="AT20" i="2"/>
  <c r="AR20" i="2"/>
  <c r="AQ20" i="2"/>
  <c r="AO20" i="2"/>
  <c r="AN20" i="2"/>
  <c r="AL20" i="2"/>
  <c r="AK20" i="2"/>
  <c r="AI20" i="2"/>
  <c r="AH20" i="2"/>
  <c r="AW19" i="2"/>
  <c r="AU19" i="2"/>
  <c r="AT19" i="2"/>
  <c r="AR19" i="2"/>
  <c r="AQ19" i="2"/>
  <c r="AO19" i="2"/>
  <c r="AN19" i="2"/>
  <c r="AL19" i="2"/>
  <c r="AK19" i="2"/>
  <c r="AI19" i="2"/>
  <c r="AH19" i="2"/>
  <c r="AU18" i="2"/>
  <c r="AT18" i="2"/>
  <c r="AR18" i="2"/>
  <c r="AQ18" i="2"/>
  <c r="AO18" i="2"/>
  <c r="AN18" i="2"/>
  <c r="AL18" i="2"/>
  <c r="AK18" i="2"/>
  <c r="AI18" i="2"/>
  <c r="AH18" i="2"/>
  <c r="AW17" i="2"/>
  <c r="AU17" i="2"/>
  <c r="AT17" i="2"/>
  <c r="AR17" i="2"/>
  <c r="AQ17" i="2"/>
  <c r="AO17" i="2"/>
  <c r="AN17" i="2"/>
  <c r="AL17" i="2"/>
  <c r="AK17" i="2"/>
  <c r="AI17" i="2"/>
  <c r="AH17" i="2"/>
  <c r="AW16" i="2"/>
  <c r="AU16" i="2"/>
  <c r="AT16" i="2"/>
  <c r="AR16" i="2"/>
  <c r="AQ16" i="2"/>
  <c r="AO16" i="2"/>
  <c r="AN16" i="2"/>
  <c r="AL16" i="2"/>
  <c r="AK16" i="2"/>
  <c r="AI16" i="2"/>
  <c r="AH16" i="2"/>
  <c r="AW15" i="2"/>
  <c r="AU15" i="2"/>
  <c r="AT15" i="2"/>
  <c r="AR15" i="2"/>
  <c r="AQ15" i="2"/>
  <c r="AO15" i="2"/>
  <c r="AN15" i="2"/>
  <c r="AL15" i="2"/>
  <c r="AK15" i="2"/>
  <c r="AI15" i="2"/>
  <c r="AH15" i="2"/>
  <c r="AW14" i="2"/>
  <c r="AU14" i="2"/>
  <c r="AT14" i="2"/>
  <c r="AR14" i="2"/>
  <c r="AQ14" i="2"/>
  <c r="AO14" i="2"/>
  <c r="AN14" i="2"/>
  <c r="AL14" i="2"/>
  <c r="AK14" i="2"/>
  <c r="AI14" i="2"/>
  <c r="AH14" i="2"/>
  <c r="AC25" i="2"/>
  <c r="AS25" i="2" s="1"/>
  <c r="AC24" i="2"/>
  <c r="AS24" i="2" s="1"/>
  <c r="AC23" i="2"/>
  <c r="AS23" i="2" s="1"/>
  <c r="AC22" i="2"/>
  <c r="AS22" i="2" s="1"/>
  <c r="AC21" i="2"/>
  <c r="AS21" i="2" s="1"/>
  <c r="AC20" i="2"/>
  <c r="AS20" i="2" s="1"/>
  <c r="AC19" i="2"/>
  <c r="AS19" i="2" s="1"/>
  <c r="AC18" i="2"/>
  <c r="AS18" i="2" s="1"/>
  <c r="AC17" i="2"/>
  <c r="AS17" i="2" s="1"/>
  <c r="AC16" i="2"/>
  <c r="AS16" i="2" s="1"/>
  <c r="AC15" i="2"/>
  <c r="AS15" i="2" s="1"/>
  <c r="AC14" i="2"/>
  <c r="AS14" i="2" s="1"/>
  <c r="Y25" i="2"/>
  <c r="AP25" i="2" s="1"/>
  <c r="Y24" i="2"/>
  <c r="AP24" i="2" s="1"/>
  <c r="Y23" i="2"/>
  <c r="AP23" i="2" s="1"/>
  <c r="Y22" i="2"/>
  <c r="AP22" i="2" s="1"/>
  <c r="Y21" i="2"/>
  <c r="AP21" i="2" s="1"/>
  <c r="Y20" i="2"/>
  <c r="AP20" i="2" s="1"/>
  <c r="Y19" i="2"/>
  <c r="AP19" i="2" s="1"/>
  <c r="Y18" i="2"/>
  <c r="AP18" i="2" s="1"/>
  <c r="Y17" i="2"/>
  <c r="AP17" i="2" s="1"/>
  <c r="Y16" i="2"/>
  <c r="AP16" i="2" s="1"/>
  <c r="Y15" i="2"/>
  <c r="AP15" i="2" s="1"/>
  <c r="Y14" i="2"/>
  <c r="AP14" i="2" s="1"/>
  <c r="E16" i="2"/>
  <c r="E15" i="2"/>
  <c r="E14" i="2"/>
  <c r="D16" i="2"/>
  <c r="D15" i="2"/>
  <c r="C16" i="2"/>
  <c r="C15" i="2"/>
  <c r="L14" i="2"/>
  <c r="L16" i="2"/>
  <c r="L15" i="2"/>
  <c r="U17" i="2"/>
  <c r="U15" i="2"/>
  <c r="Q20" i="2"/>
  <c r="U19" i="2"/>
  <c r="M17" i="2"/>
  <c r="Q17" i="2"/>
  <c r="Q18" i="2"/>
  <c r="Q19" i="2"/>
  <c r="M21" i="2"/>
  <c r="U20" i="2"/>
  <c r="U21" i="2"/>
  <c r="M18" i="2"/>
  <c r="M25" i="2"/>
  <c r="U18" i="2"/>
  <c r="M14" i="2"/>
  <c r="M19" i="2"/>
  <c r="M20" i="2"/>
  <c r="U25" i="2"/>
  <c r="Q21" i="2"/>
  <c r="Q22" i="2"/>
  <c r="U22" i="2"/>
  <c r="Q23" i="2"/>
  <c r="Q25" i="2"/>
  <c r="Q15" i="2"/>
  <c r="Q16" i="2"/>
  <c r="U14" i="2"/>
  <c r="M16" i="2"/>
  <c r="U23" i="2"/>
  <c r="U24" i="2"/>
  <c r="Q14" i="2"/>
  <c r="M22" i="2"/>
  <c r="M23" i="2"/>
  <c r="Q24" i="2"/>
  <c r="U16" i="2"/>
  <c r="M24" i="2"/>
  <c r="M15" i="2"/>
  <c r="AW25" i="2" l="1"/>
  <c r="AW18" i="2"/>
  <c r="AW24" i="2"/>
  <c r="AW21" i="2"/>
  <c r="AM22" i="2"/>
  <c r="AM24" i="2"/>
  <c r="AJ24" i="2"/>
  <c r="AJ23" i="2"/>
  <c r="AJ25" i="2"/>
  <c r="AJ22" i="2"/>
  <c r="AM23" i="2"/>
  <c r="AM25" i="2"/>
  <c r="AJ20" i="2"/>
  <c r="AM18" i="2"/>
  <c r="AJ18" i="2"/>
  <c r="AJ19" i="2"/>
  <c r="AJ21" i="2"/>
  <c r="AM20" i="2"/>
  <c r="AM19" i="2"/>
  <c r="AM21" i="2"/>
  <c r="AG18" i="2"/>
  <c r="AG24" i="2"/>
  <c r="AG19" i="2"/>
  <c r="AG20" i="2"/>
  <c r="AG22" i="2"/>
  <c r="AG25" i="2"/>
  <c r="AG21" i="2"/>
  <c r="AG23" i="2"/>
  <c r="AM15" i="2"/>
  <c r="AJ15" i="2"/>
  <c r="AJ16" i="2"/>
  <c r="AM16" i="2"/>
  <c r="AJ17" i="2"/>
  <c r="AM17" i="2"/>
  <c r="AG14" i="2"/>
  <c r="AG16" i="2"/>
  <c r="AG15" i="2"/>
  <c r="AG17" i="2"/>
  <c r="AJ14" i="2"/>
  <c r="AM14" i="2"/>
  <c r="C14" i="2" l="1"/>
  <c r="D14" i="2"/>
  <c r="E10" i="2" l="1"/>
  <c r="E9" i="2"/>
  <c r="E8" i="2"/>
  <c r="E7" i="2"/>
  <c r="E6" i="2"/>
  <c r="E5" i="2"/>
  <c r="E4" i="2"/>
  <c r="E13" i="2"/>
  <c r="E12" i="2"/>
  <c r="E11" i="2"/>
  <c r="E3" i="2"/>
  <c r="E2" i="2"/>
  <c r="D10" i="2" l="1"/>
  <c r="D9" i="2"/>
  <c r="D8" i="2"/>
  <c r="D7" i="2"/>
  <c r="D6" i="2"/>
  <c r="D5" i="2"/>
  <c r="D4" i="2"/>
  <c r="D13" i="2"/>
  <c r="D12" i="2"/>
  <c r="D11" i="2"/>
  <c r="D3" i="2"/>
  <c r="D2" i="2"/>
  <c r="AW9" i="2"/>
  <c r="AW6" i="2"/>
  <c r="AW5" i="2"/>
  <c r="AW4" i="2"/>
  <c r="AW11" i="2"/>
  <c r="AW3" i="2"/>
  <c r="AW2" i="2"/>
  <c r="L8" i="2"/>
  <c r="L7" i="2"/>
  <c r="L12" i="2"/>
  <c r="L11" i="2"/>
  <c r="L2" i="2"/>
  <c r="L10" i="2"/>
  <c r="L9" i="2"/>
  <c r="L6" i="2"/>
  <c r="L5" i="2"/>
  <c r="L4" i="2"/>
  <c r="L13" i="2"/>
  <c r="L3" i="2"/>
  <c r="AV2" i="2" l="1"/>
  <c r="AV3" i="2" s="1"/>
  <c r="Q9" i="2"/>
  <c r="Y9" i="2"/>
  <c r="AU6" i="2" l="1"/>
  <c r="AT6" i="2"/>
  <c r="AR6" i="2"/>
  <c r="AQ6" i="2"/>
  <c r="AO6" i="2"/>
  <c r="AN6" i="2"/>
  <c r="AL6" i="2"/>
  <c r="AK6" i="2"/>
  <c r="AI6" i="2"/>
  <c r="AH6" i="2"/>
  <c r="AC6" i="2"/>
  <c r="AS6" i="2" s="1"/>
  <c r="C6" i="2"/>
  <c r="AU5" i="2"/>
  <c r="AT5" i="2"/>
  <c r="AR5" i="2"/>
  <c r="AQ5" i="2"/>
  <c r="AO5" i="2"/>
  <c r="AN5" i="2"/>
  <c r="AL5" i="2"/>
  <c r="AK5" i="2"/>
  <c r="AI5" i="2"/>
  <c r="AH5" i="2"/>
  <c r="AC5" i="2"/>
  <c r="AS5" i="2" s="1"/>
  <c r="Y5" i="2"/>
  <c r="C5" i="2"/>
  <c r="AU4" i="2"/>
  <c r="AT4" i="2"/>
  <c r="AR4" i="2"/>
  <c r="AQ4" i="2"/>
  <c r="AO4" i="2"/>
  <c r="AN4" i="2"/>
  <c r="AL4" i="2"/>
  <c r="AK4" i="2"/>
  <c r="AI4" i="2"/>
  <c r="AH4" i="2"/>
  <c r="AC4" i="2"/>
  <c r="AS4" i="2" s="1"/>
  <c r="Y4" i="2"/>
  <c r="C4" i="2"/>
  <c r="AU10" i="2"/>
  <c r="AT10" i="2"/>
  <c r="AR10" i="2"/>
  <c r="AQ10" i="2"/>
  <c r="AO10" i="2"/>
  <c r="AN10" i="2"/>
  <c r="AL10" i="2"/>
  <c r="AK10" i="2"/>
  <c r="AI10" i="2"/>
  <c r="AH10" i="2"/>
  <c r="AU9" i="2"/>
  <c r="AT9" i="2"/>
  <c r="AR9" i="2"/>
  <c r="AQ9" i="2"/>
  <c r="AO9" i="2"/>
  <c r="AN9" i="2"/>
  <c r="AL9" i="2"/>
  <c r="AK9" i="2"/>
  <c r="AI9" i="2"/>
  <c r="AH9" i="2"/>
  <c r="AU8" i="2"/>
  <c r="AT8" i="2"/>
  <c r="AR8" i="2"/>
  <c r="AQ8" i="2"/>
  <c r="AO8" i="2"/>
  <c r="AN8" i="2"/>
  <c r="AL8" i="2"/>
  <c r="AK8" i="2"/>
  <c r="AI8" i="2"/>
  <c r="AH8" i="2"/>
  <c r="AU7" i="2"/>
  <c r="AT7" i="2"/>
  <c r="AR7" i="2"/>
  <c r="AQ7" i="2"/>
  <c r="AO7" i="2"/>
  <c r="AN7" i="2"/>
  <c r="AL7" i="2"/>
  <c r="AK7" i="2"/>
  <c r="AI7" i="2"/>
  <c r="AH7" i="2"/>
  <c r="AU13" i="2"/>
  <c r="AT13" i="2"/>
  <c r="AR13" i="2"/>
  <c r="AQ13" i="2"/>
  <c r="AO13" i="2"/>
  <c r="AN13" i="2"/>
  <c r="AL13" i="2"/>
  <c r="AK13" i="2"/>
  <c r="AI13" i="2"/>
  <c r="AH13" i="2"/>
  <c r="AU12" i="2"/>
  <c r="AT12" i="2"/>
  <c r="AR12" i="2"/>
  <c r="AQ12" i="2"/>
  <c r="AO12" i="2"/>
  <c r="AN12" i="2"/>
  <c r="AL12" i="2"/>
  <c r="AK12" i="2"/>
  <c r="AI12" i="2"/>
  <c r="AH12" i="2"/>
  <c r="AU11" i="2"/>
  <c r="AT11" i="2"/>
  <c r="AR11" i="2"/>
  <c r="AQ11" i="2"/>
  <c r="AO11" i="2"/>
  <c r="AN11" i="2"/>
  <c r="AL11" i="2"/>
  <c r="AK11" i="2"/>
  <c r="AI11" i="2"/>
  <c r="AH11" i="2"/>
  <c r="AU3" i="2"/>
  <c r="AT3" i="2"/>
  <c r="AR3" i="2"/>
  <c r="AQ3" i="2"/>
  <c r="AO3" i="2"/>
  <c r="AN3" i="2"/>
  <c r="AL3" i="2"/>
  <c r="AK3" i="2"/>
  <c r="AI3" i="2"/>
  <c r="AH3" i="2"/>
  <c r="AU2" i="2"/>
  <c r="AT2" i="2"/>
  <c r="AR2" i="2"/>
  <c r="AQ2" i="2"/>
  <c r="AO2" i="2"/>
  <c r="AN2" i="2"/>
  <c r="AL2" i="2"/>
  <c r="AK2" i="2"/>
  <c r="AI2" i="2"/>
  <c r="AH2" i="2"/>
  <c r="AC10" i="2"/>
  <c r="AS10" i="2" s="1"/>
  <c r="Y10" i="2"/>
  <c r="AP10" i="2" s="1"/>
  <c r="U10" i="2"/>
  <c r="AC9" i="2"/>
  <c r="AP9" i="2"/>
  <c r="AJ9" i="2"/>
  <c r="AC8" i="2"/>
  <c r="AS8" i="2" s="1"/>
  <c r="Y8" i="2"/>
  <c r="AP8" i="2" s="1"/>
  <c r="U8" i="2"/>
  <c r="AM8" i="2" s="1"/>
  <c r="Q8" i="2"/>
  <c r="AC7" i="2"/>
  <c r="AS7" i="2" s="1"/>
  <c r="AC13" i="2"/>
  <c r="AS13" i="2" s="1"/>
  <c r="C10" i="2"/>
  <c r="C9" i="2"/>
  <c r="C8" i="2"/>
  <c r="C7" i="2"/>
  <c r="C13" i="2"/>
  <c r="C12" i="2"/>
  <c r="C11" i="2"/>
  <c r="C3" i="2"/>
  <c r="C2" i="2"/>
  <c r="AC12" i="2"/>
  <c r="AS12" i="2" s="1"/>
  <c r="Y12" i="2"/>
  <c r="AP12" i="2" s="1"/>
  <c r="AC11" i="2"/>
  <c r="AS11" i="2" s="1"/>
  <c r="AC3" i="2"/>
  <c r="AS3" i="2" s="1"/>
  <c r="AC2" i="2"/>
  <c r="AS2" i="2" s="1"/>
  <c r="Y3" i="2"/>
  <c r="AP3" i="2" s="1"/>
  <c r="Y2" i="2"/>
  <c r="AP2" i="2" s="1"/>
  <c r="U3" i="2"/>
  <c r="AM3" i="2" s="1"/>
  <c r="U2" i="2"/>
  <c r="AM2" i="2" s="1"/>
  <c r="Q2" i="2"/>
  <c r="Y7" i="2"/>
  <c r="Q12" i="2"/>
  <c r="Y13" i="2"/>
  <c r="M13" i="2"/>
  <c r="Q4" i="2"/>
  <c r="Q10" i="2"/>
  <c r="M6" i="2"/>
  <c r="Q3" i="2"/>
  <c r="M11" i="2"/>
  <c r="M7" i="2"/>
  <c r="Q6" i="2"/>
  <c r="Q13" i="2"/>
  <c r="M8" i="2"/>
  <c r="Q7" i="2"/>
  <c r="U9" i="2"/>
  <c r="M4" i="2"/>
  <c r="M12" i="2"/>
  <c r="Y6" i="2"/>
  <c r="U13" i="2"/>
  <c r="U7" i="2"/>
  <c r="M9" i="2"/>
  <c r="M10" i="2"/>
  <c r="M3" i="2"/>
  <c r="Q11" i="2"/>
  <c r="M5" i="2"/>
  <c r="U11" i="2"/>
  <c r="U12" i="2"/>
  <c r="U6" i="2"/>
  <c r="U4" i="2"/>
  <c r="U5" i="2"/>
  <c r="Y11" i="2"/>
  <c r="Q5" i="2"/>
  <c r="M2" i="2"/>
  <c r="AM12" i="2" l="1"/>
  <c r="AP13" i="2"/>
  <c r="AM13" i="2"/>
  <c r="AJ13" i="2"/>
  <c r="AJ12" i="2"/>
  <c r="AP11" i="2"/>
  <c r="AM11" i="2"/>
  <c r="AP4" i="2"/>
  <c r="AJ8" i="2"/>
  <c r="AP5" i="2"/>
  <c r="AS9" i="2"/>
  <c r="AM10" i="2"/>
  <c r="AW7" i="2"/>
  <c r="AW13" i="2"/>
  <c r="AW8" i="2"/>
  <c r="AW10" i="2"/>
  <c r="AW12" i="2"/>
  <c r="AJ10" i="2"/>
  <c r="AM9" i="2"/>
  <c r="AP7" i="2"/>
  <c r="AM7" i="2"/>
  <c r="AJ7" i="2"/>
  <c r="AP6" i="2"/>
  <c r="AM4" i="2"/>
  <c r="AM5" i="2"/>
  <c r="AM6" i="2"/>
  <c r="AJ5" i="2"/>
  <c r="AJ4" i="2"/>
  <c r="AJ6" i="2"/>
  <c r="AG6" i="2"/>
  <c r="AG5" i="2"/>
  <c r="AG4" i="2"/>
  <c r="AG2" i="2"/>
  <c r="AG3" i="2"/>
  <c r="AJ2" i="2"/>
  <c r="AG11" i="2"/>
  <c r="AG9" i="2"/>
  <c r="AG13" i="2"/>
  <c r="AG8" i="2"/>
  <c r="AG12" i="2"/>
  <c r="AG7" i="2"/>
  <c r="AG10" i="2"/>
  <c r="AJ11" i="2"/>
  <c r="AJ3" i="2"/>
  <c r="C2" i="1" l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  <c r="AV4" i="2" l="1"/>
  <c r="AV5" i="2" s="1"/>
  <c r="AV6" i="2" s="1"/>
  <c r="AV7" i="2" l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V23" i="2" s="1"/>
  <c r="AV24" i="2" s="1"/>
  <c r="AV25" i="2" s="1"/>
  <c r="B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A1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<sst xmlns="http://schemas.openxmlformats.org/spreadsheetml/2006/main" count="265" uniqueCount="104">
  <si>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</si>
  <si>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</si>
  <si>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</si>
  <si>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</si>
  <si>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</si>
  <si>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</si>
  <si>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</si>
  <si>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test_bigboost</t>
    <phoneticPr fontId="1" type="noConversion"/>
  </si>
  <si>
    <t>test_levelpass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</si>
  <si>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</si>
  <si>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</si>
  <si>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</si>
  <si>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</si>
  <si>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</si>
  <si>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</si>
  <si>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</si>
  <si>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</si>
  <si>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</si>
  <si>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</si>
  <si>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</si>
  <si>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</si>
  <si>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</si>
  <si>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</si>
  <si>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</si>
  <si>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</si>
  <si>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</si>
  <si>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</si>
  <si>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</si>
  <si>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</si>
  <si>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</si>
  <si>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</si>
  <si>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</si>
  <si>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</si>
  <si>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</si>
  <si>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</si>
  <si>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</si>
  <si>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</si>
  <si>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</si>
  <si>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</si>
  <si>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</si>
  <si>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</si>
  <si>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</si>
  <si>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</si>
  <si>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</si>
  <si>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</si>
  <si>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</si>
  <si>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</si>
  <si>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</si>
  <si>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</si>
  <si>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</si>
  <si>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</si>
  <si>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</si>
  <si>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</si>
  <si>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</si>
  <si>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</si>
  <si>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</si>
  <si>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</si>
  <si>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</si>
  <si>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</si>
  <si>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</si>
  <si>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</si>
  <si>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</si>
  <si>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CashName_sBrokenEnergy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</si>
  <si>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</si>
  <si>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</si>
  <si>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</si>
  <si>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</si>
  <si>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</si>
  <si>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</si>
  <si>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</si>
  <si>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</si>
  <si>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</si>
  <si>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</si>
  <si>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</si>
  <si>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</si>
  <si>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</si>
  <si>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</si>
  <si>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</si>
  <si>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</si>
  <si>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</si>
  <si>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</si>
  <si>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</si>
  <si>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</si>
  <si>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</si>
  <si>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</si>
  <si>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</si>
  <si>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</si>
  <si>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</si>
  <si>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</si>
  <si>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</si>
  <si>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</si>
  <si>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Cash_sSevenTotal</t>
    <phoneticPr fontId="1" type="noConversion"/>
  </si>
  <si>
    <t>그외</t>
    <phoneticPr fontId="1" type="noConversion"/>
  </si>
  <si>
    <t>Cash_cDailyBox</t>
  </si>
  <si>
    <t>Cash_sBrokenEnergy</t>
  </si>
  <si>
    <t>Cash_sEv4ContiNext</t>
  </si>
  <si>
    <t>Cash_sEv5OnePlTwoCash</t>
  </si>
  <si>
    <t>Cash_sSevenSlot0</t>
  </si>
  <si>
    <t>Cash_sSevenSlot1</t>
  </si>
  <si>
    <t>Cash_sSevenSlot2</t>
  </si>
  <si>
    <t>Cash_sSevenSlot3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</si>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</sst>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H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defaultRowHeight="16.5" outlineLevelCol="1"/>
  <cols>
    <col min="1" max="1" width="18.125" customWidth="1"/>
    <col min="2" max="2" width="26.25" customWidth="1" outlineLevel="1"/>
    <col min="3" max="5" width="9" customWidth="1" outlineLevel="1"/>
    <col min="6" max="6" width="9" customWidth="1"/>
    <col min="7" max="7" width="9.25" customWidth="1"/>
    <col min="9" max="9" width="9.25" bestFit="1" customWidth="1"/>
    <col min="10" max="10" width="16.5" customWidth="1"/>
    <col min="11" max="11" width="6.625" customWidth="1" outlineLevel="1"/>
    <col min="12" max="12" width="6.625" customWidth="1"/>
    <col min="13" max="13" width="3.5" customWidth="1" outlineLevel="1"/>
    <col min="14" max="14" width="9" customWidth="1" outlineLevel="1"/>
    <col min="15" max="15" width="18.75" customWidth="1" outlineLevel="1"/>
    <col min="16" max="16" width="9" customWidth="1" outlineLevel="1"/>
    <col min="17" max="17" width="3.5" customWidth="1" outlineLevel="1"/>
    <col min="18" max="18" width="9" customWidth="1" outlineLevel="1"/>
    <col min="19" max="19" width="18.75" customWidth="1" outlineLevel="1"/>
    <col min="20" max="20" width="9" customWidth="1" outlineLevel="1"/>
    <col min="21" max="21" width="3.5" customWidth="1" outlineLevel="1"/>
    <col min="22" max="22" width="9" customWidth="1" outlineLevel="1"/>
    <col min="23" max="23" width="18.75" customWidth="1" outlineLevel="1"/>
    <col min="24" max="24" width="9" customWidth="1" outlineLevel="1"/>
    <col min="25" max="25" width="3.5" customWidth="1" outlineLevel="1"/>
    <col min="26" max="26" width="9" customWidth="1" outlineLevel="1"/>
    <col min="27" max="27" width="18.75" customWidth="1" outlineLevel="1"/>
    <col min="28" max="28" width="9" customWidth="1" outlineLevel="1"/>
    <col min="29" max="29" width="3.5" customWidth="1" outlineLevel="1"/>
    <col min="30" max="30" width="9" customWidth="1" outlineLevel="1"/>
    <col min="31" max="31" width="18.75" customWidth="1" outlineLevel="1"/>
    <col min="32" max="32" width="9" customWidth="1" outlineLevel="1"/>
    <col min="34" max="34" width="19.5" bestFit="1" customWidth="1"/>
    <col min="37" max="37" width="19.5" bestFit="1" customWidth="1"/>
    <col min="40" max="40" width="19.5" bestFit="1" customWidth="1"/>
    <col min="43" max="43" width="19.5" bestFit="1" customWidth="1"/>
    <col min="46" max="46" width="19.5" bestFit="1" customWidth="1"/>
    <col min="48" max="49" width="9" customWidth="1" outlineLevel="1"/>
    <col min="51" max="52" width="9" customWidth="1" outlineLevel="1"/>
    <col min="54" max="54" width="9" outlineLevel="1"/>
    <col min="56" max="56" width="9" outlineLevel="1"/>
    <col min="58" max="58" width="9" outlineLevel="1"/>
    <col min="60" max="60" width="9" customWidth="1" outlineLevel="1"/>
  </cols>
  <sheetData>
    <row r="1" spans="1:60" ht="27" customHeight="1">
      <c r="A1" s="4" t="s">
        <v>5</v>
      </c>
      <c r="B1" t="s">
        <v>0</v>
      </c>
      <c r="C1" s="2" t="s">
        <v>57</v>
      </c>
      <c r="D1" s="1" t="s">
        <v>77</v>
      </c>
      <c r="E1" s="1" t="s">
        <v>78</v>
      </c>
      <c r="F1" s="1" t="s">
        <v>63</v>
      </c>
      <c r="G1" s="1" t="s">
        <v>14</v>
      </c>
      <c r="H1" s="2" t="s">
        <v>2</v>
      </c>
      <c r="I1" s="2" t="s">
        <v>3</v>
      </c>
      <c r="J1" s="3" t="s">
        <v>4</v>
      </c>
      <c r="K1" s="2" t="s">
        <v>75</v>
      </c>
      <c r="L1" s="1" t="s">
        <v>76</v>
      </c>
      <c r="M1" s="3" t="s">
        <v>21</v>
      </c>
      <c r="N1" t="s">
        <v>20</v>
      </c>
      <c r="O1" s="2" t="s">
        <v>22</v>
      </c>
      <c r="P1" s="2" t="s">
        <v>23</v>
      </c>
      <c r="Q1" s="3" t="s">
        <v>24</v>
      </c>
      <c r="R1" t="s">
        <v>20</v>
      </c>
      <c r="S1" s="2" t="s">
        <v>25</v>
      </c>
      <c r="T1" s="2" t="s">
        <v>26</v>
      </c>
      <c r="U1" s="3" t="s">
        <v>39</v>
      </c>
      <c r="V1" t="s">
        <v>20</v>
      </c>
      <c r="W1" s="2" t="s">
        <v>40</v>
      </c>
      <c r="X1" s="2" t="s">
        <v>41</v>
      </c>
      <c r="Y1" s="3" t="s">
        <v>42</v>
      </c>
      <c r="Z1" t="s">
        <v>20</v>
      </c>
      <c r="AA1" s="2" t="s">
        <v>43</v>
      </c>
      <c r="AB1" s="2" t="s">
        <v>44</v>
      </c>
      <c r="AC1" s="3" t="s">
        <v>45</v>
      </c>
      <c r="AD1" t="s">
        <v>20</v>
      </c>
      <c r="AE1" s="2" t="s">
        <v>46</v>
      </c>
      <c r="AF1" s="2" t="s">
        <v>47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12</v>
      </c>
      <c r="AW1" s="1" t="s">
        <v>11</v>
      </c>
      <c r="AY1" t="s">
        <v>33</v>
      </c>
      <c r="AZ1" t="s">
        <v>34</v>
      </c>
      <c r="BB1" t="s">
        <v>103</v>
      </c>
      <c r="BD1" t="s">
        <v>101</v>
      </c>
      <c r="BF1" t="s">
        <v>92</v>
      </c>
      <c r="BH1" t="s">
        <v>74</v>
      </c>
    </row>
    <row r="2" spans="1:60">
      <c r="A2" t="s">
        <v>8</v>
      </c>
      <c r="B2" t="s">
        <v>9</v>
      </c>
      <c r="C2" t="str">
        <f t="shared" ref="C2:C25" si="0">A2</f>
        <v>test_levelpass</v>
      </c>
      <c r="D2" t="str">
        <f>IF(ISERROR(FIND("_",A2)),"구분자없음",
LEFT(A2,FIND("_",A2)-1))</f>
        <v>test</v>
      </c>
      <c r="E2">
        <f>COUNTA(N2,R2,V2,Z2,AD2)</f>
        <v>1</v>
      </c>
      <c r="G2" t="b">
        <v>0</v>
      </c>
      <c r="H2">
        <v>9.99</v>
      </c>
      <c r="I2">
        <v>13000</v>
      </c>
      <c r="J2" t="s">
        <v>8</v>
      </c>
      <c r="K2">
        <v>434</v>
      </c>
      <c r="L2">
        <f>K2</f>
        <v>434</v>
      </c>
      <c r="M2" t="str">
        <f t="shared" ref="M2:M3" ca="1" si="1">IF(ISBLANK(N2),"",
VLOOKUP(N2,OFFSET(INDIRECT("$A:$B"),0,MATCH(N$1&amp;"_Verify",INDIRECT("$1:$1"),0)-1),2,0)
)</f>
        <v>it</v>
      </c>
      <c r="N2" t="s">
        <v>35</v>
      </c>
      <c r="O2" t="s">
        <v>15</v>
      </c>
      <c r="P2">
        <v>1</v>
      </c>
      <c r="Q2" t="str">
        <f t="shared" ref="Q2:Q3" ca="1" si="2">IF(ISBLANK(R2),"",
VLOOKUP(R2,OFFSET(INDIRECT("$A:$B"),0,MATCH(R$1&amp;"_Verify",INDIRECT("$1:$1"),0)-1),2,0)
)</f>
        <v/>
      </c>
      <c r="U2" t="str">
        <f t="shared" ref="U2:U3" ca="1" si="3">IF(ISBLANK(V2),"",
VLOOKUP(V2,OFFSET(INDIRECT("$A:$B"),0,MATCH(V$1&amp;"_Verify",INDIRECT("$1:$1"),0)-1),2,0)
)</f>
        <v/>
      </c>
      <c r="Y2" t="str">
        <f t="shared" ref="Y2:Y3" ca="1" si="4">IF(ISBLANK(Z2),"",
VLOOKUP(Z2,OFFSET(INDIRECT("$A:$B"),0,MATCH(Z$1&amp;"_Verify",INDIRECT("$1:$1"),0)-1),2,0)
)</f>
        <v/>
      </c>
      <c r="AC2" t="str">
        <f t="shared" ref="AC2:AC3" ca="1" si="5">IF(ISBLANK(AD2),"",
VLOOKUP(AD2,OFFSET(INDIRECT("$A:$B"),0,MATCH(AD$1&amp;"_Verify",INDIRECT("$1:$1"),0)-1),2,0)
)</f>
        <v/>
      </c>
      <c r="AG2" t="str">
        <f t="shared" ref="AG2:AG10" ca="1" si="6">IF(LEN(M2)=0,"",M2)</f>
        <v>it</v>
      </c>
      <c r="AH2" t="str">
        <f t="shared" ref="AH2:AH10" si="7">IF(LEN(O2)=0,"",O2)</f>
        <v>Cash_bLevelPass</v>
      </c>
      <c r="AI2">
        <f t="shared" ref="AI2:AI10" si="8">IF(LEN(P2)=0,"",P2)</f>
        <v>1</v>
      </c>
      <c r="AJ2" t="str">
        <f t="shared" ref="AJ2:AJ10" ca="1" si="9">IF(LEN(Q2)=0,"",Q2)</f>
        <v/>
      </c>
      <c r="AK2" t="str">
        <f t="shared" ref="AK2:AK10" si="10">IF(LEN(S2)=0,"",S2)</f>
        <v/>
      </c>
      <c r="AL2" t="str">
        <f t="shared" ref="AL2:AL10" si="11">IF(LEN(T2)=0,"",T2)</f>
        <v/>
      </c>
      <c r="AM2" t="str">
        <f t="shared" ref="AM2:AM10" ca="1" si="12">IF(LEN(U2)=0,"",U2)</f>
        <v/>
      </c>
      <c r="AN2" t="str">
        <f t="shared" ref="AN2:AN10" si="13">IF(LEN(W2)=0,"",W2)</f>
        <v/>
      </c>
      <c r="AO2" t="str">
        <f t="shared" ref="AO2:AO10" si="14">IF(LEN(X2)=0,"",X2)</f>
        <v/>
      </c>
      <c r="AP2" t="str">
        <f t="shared" ref="AP2:AP10" ca="1" si="15">IF(LEN(Y2)=0,"",Y2)</f>
        <v/>
      </c>
      <c r="AQ2" t="str">
        <f t="shared" ref="AQ2:AQ10" si="16">IF(LEN(AA2)=0,"",AA2)</f>
        <v/>
      </c>
      <c r="AR2" t="str">
        <f t="shared" ref="AR2:AR10" si="17">IF(LEN(AB2)=0,"",AB2)</f>
        <v/>
      </c>
      <c r="AS2" t="str">
        <f t="shared" ref="AS2:AS10" ca="1" si="18">IF(LEN(AC2)=0,"",AC2)</f>
        <v/>
      </c>
      <c r="AT2" t="str">
        <f t="shared" ref="AT2:AT10" si="19">IF(LEN(AE2)=0,"",AE2)</f>
        <v/>
      </c>
      <c r="AU2" t="str">
        <f t="shared" ref="AU2:AU10" si="20">IF(LEN(AF2)=0,"",AF2)</f>
        <v/>
      </c>
      <c r="AV2" t="str">
        <f ca="1">IF(ROW()=2,AW2,OFFSET(AV2,-1,0)&amp;IF(LEN(AW2)=0,"",","&amp;AW2))</f>
        <v/>
      </c>
      <c r="AW2" t="str">
        <f t="shared" ref="AW2:AW3" si="21">IF(G2=FALSE,"",
"{"""&amp;C$1&amp;""":"""&amp;C2&amp;""""
&amp;","""&amp;K$1&amp;""":"&amp;K2
&amp;IF(LEN(M2)=0,"",","""&amp;M$1&amp;""":"""&amp;M2&amp;"""")
&amp;IF(LEN(O2)=0,"",","""&amp;O$1&amp;""":"""&amp;O2&amp;"""")
&amp;IF(LEN(P2)=0,"",","""&amp;P$1&amp;""":"&amp;P2)
&amp;IF(LEN(Q2)=0,"",","""&amp;Q$1&amp;""":"""&amp;Q2&amp;"""")
&amp;IF(LEN(S2)=0,"",","""&amp;S$1&amp;""":"""&amp;S2&amp;"""")
&amp;IF(LEN(T2)=0,"",","""&amp;T$1&amp;""":"&amp;T2)
&amp;IF(LEN(U2)=0,"",","""&amp;U$1&amp;""":"""&amp;U2&amp;"""")
&amp;IF(LEN(W2)=0,"",","""&amp;W$1&amp;""":"""&amp;W2&amp;"""")
&amp;IF(LEN(X2)=0,"",","""&amp;X$1&amp;""":"&amp;X2)
&amp;IF(LEN(Y2)=0,"",","""&amp;Y$1&amp;""":"""&amp;Y2&amp;"""")
&amp;IF(LEN(AA2)=0,"",","""&amp;AA$1&amp;""":"""&amp;AA2&amp;"""")
&amp;IF(LEN(AB2)=0,"",","""&amp;AB$1&amp;""":"&amp;AB2)
&amp;IF(LEN(AC2)=0,"",","""&amp;AC$1&amp;""":"""&amp;AC2&amp;"""")
&amp;IF(LEN(AE2)=0,"",","""&amp;AE$1&amp;""":"""&amp;AE2&amp;"""")
&amp;IF(LEN(AF2)=0,"",","""&amp;AF$1&amp;""":"&amp;AF2)&amp;"}")</f>
        <v/>
      </c>
      <c r="AY2" t="s">
        <v>19</v>
      </c>
      <c r="AZ2" t="s">
        <v>16</v>
      </c>
      <c r="BB2" t="s">
        <v>38</v>
      </c>
      <c r="BD2" t="s">
        <v>15</v>
      </c>
      <c r="BF2" t="s">
        <v>102</v>
      </c>
      <c r="BH2" t="str">
        <f ca="1">"["&amp;
IF(LEFT(OFFSET(AV1,COUNTA(AV:AV)-1,0),1)=",",SUBSTITUTE(OFFSET(AV1,COUNTA(AV:AV)-1,0),",","",1),OFFSET(AV1,COUNTA(AV:AV)-1,0))
&amp;"]"</f>
        <v>[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]</v>
      </c>
    </row>
    <row r="3" spans="1:60">
      <c r="A3" t="s">
        <v>7</v>
      </c>
      <c r="B3" t="s">
        <v>6</v>
      </c>
      <c r="C3" t="str">
        <f t="shared" si="0"/>
        <v>test_bigboost</v>
      </c>
      <c r="D3" t="str">
        <f t="shared" ref="D3:D25" si="22">IF(ISERROR(FIND("_",A3)),"구분자없음",
LEFT(A3,FIND("_",A3)-1))</f>
        <v>test</v>
      </c>
      <c r="E3">
        <f t="shared" ref="E3:E10" si="23">COUNTA(N3,R3,V3,Z3,AD3)</f>
        <v>2</v>
      </c>
      <c r="G3" t="b">
        <v>0</v>
      </c>
      <c r="H3">
        <v>9.99</v>
      </c>
      <c r="I3">
        <v>13000</v>
      </c>
      <c r="J3" t="s">
        <v>7</v>
      </c>
      <c r="K3">
        <v>806</v>
      </c>
      <c r="L3">
        <f t="shared" ref="L3:L10" si="24">K3</f>
        <v>806</v>
      </c>
      <c r="M3" t="str">
        <f t="shared" ca="1" si="1"/>
        <v>cu</v>
      </c>
      <c r="N3" t="s">
        <v>18</v>
      </c>
      <c r="O3" t="s">
        <v>38</v>
      </c>
      <c r="P3">
        <v>600</v>
      </c>
      <c r="Q3" t="str">
        <f t="shared" ca="1" si="2"/>
        <v>cu</v>
      </c>
      <c r="R3" t="s">
        <v>18</v>
      </c>
      <c r="S3" t="s">
        <v>17</v>
      </c>
      <c r="T3">
        <v>50000</v>
      </c>
      <c r="U3" t="str">
        <f t="shared" ca="1" si="3"/>
        <v/>
      </c>
      <c r="Y3" t="str">
        <f t="shared" ca="1" si="4"/>
        <v/>
      </c>
      <c r="AC3" t="str">
        <f t="shared" ca="1" si="5"/>
        <v/>
      </c>
      <c r="AG3" t="str">
        <f t="shared" ca="1" si="6"/>
        <v>cu</v>
      </c>
      <c r="AH3" t="str">
        <f t="shared" si="7"/>
        <v>EN</v>
      </c>
      <c r="AI3">
        <f t="shared" si="8"/>
        <v>600</v>
      </c>
      <c r="AJ3" t="str">
        <f t="shared" ca="1" si="9"/>
        <v>cu</v>
      </c>
      <c r="AK3" t="str">
        <f t="shared" si="10"/>
        <v>GO</v>
      </c>
      <c r="AL3">
        <f t="shared" si="11"/>
        <v>50000</v>
      </c>
      <c r="AM3" t="str">
        <f t="shared" ca="1" si="12"/>
        <v/>
      </c>
      <c r="AN3" t="str">
        <f t="shared" si="13"/>
        <v/>
      </c>
      <c r="AO3" t="str">
        <f t="shared" si="14"/>
        <v/>
      </c>
      <c r="AP3" t="str">
        <f t="shared" ca="1" si="15"/>
        <v/>
      </c>
      <c r="AQ3" t="str">
        <f t="shared" si="16"/>
        <v/>
      </c>
      <c r="AR3" t="str">
        <f t="shared" si="17"/>
        <v/>
      </c>
      <c r="AS3" t="str">
        <f t="shared" ca="1" si="18"/>
        <v/>
      </c>
      <c r="AT3" t="str">
        <f t="shared" si="19"/>
        <v/>
      </c>
      <c r="AU3" t="str">
        <f t="shared" si="20"/>
        <v/>
      </c>
      <c r="AV3" t="str">
        <f t="shared" ref="AV3:AV10" ca="1" si="25">IF(ROW()=2,AW3,OFFSET(AV3,-1,0)&amp;IF(LEN(AW3)=0,"",","&amp;AW3))</f>
        <v/>
      </c>
      <c r="AW3" t="str">
        <f t="shared" si="21"/>
        <v/>
      </c>
      <c r="AY3" t="s">
        <v>36</v>
      </c>
      <c r="AZ3" t="s">
        <v>37</v>
      </c>
      <c r="BB3" t="s">
        <v>17</v>
      </c>
      <c r="BD3" t="s">
        <v>93</v>
      </c>
    </row>
    <row r="4" spans="1:60">
      <c r="A4" t="s">
        <v>69</v>
      </c>
      <c r="C4" t="str">
        <f t="shared" ref="C4:C6" si="26">A4</f>
        <v>ev3_oneofthree_1</v>
      </c>
      <c r="D4" t="str">
        <f t="shared" si="22"/>
        <v>ev3</v>
      </c>
      <c r="E4">
        <f t="shared" si="23"/>
        <v>3</v>
      </c>
      <c r="G4" t="b">
        <v>0</v>
      </c>
      <c r="H4">
        <v>14.99</v>
      </c>
      <c r="I4">
        <v>19000</v>
      </c>
      <c r="J4" t="s">
        <v>69</v>
      </c>
      <c r="K4">
        <v>876</v>
      </c>
      <c r="L4">
        <f t="shared" si="24"/>
        <v>876</v>
      </c>
      <c r="M4" t="str">
        <f t="shared" ref="M4:M6" ca="1" si="27">IF(ISBLANK(N4),"",
VLOOKUP(N4,OFFSET(INDIRECT("$A:$B"),0,MATCH(N$1&amp;"_Verify",INDIRECT("$1:$1"),0)-1),2,0)
)</f>
        <v>cu</v>
      </c>
      <c r="N4" t="s">
        <v>18</v>
      </c>
      <c r="O4" t="s">
        <v>58</v>
      </c>
      <c r="P4">
        <v>30</v>
      </c>
      <c r="Q4" t="str">
        <f t="shared" ref="Q4:Q6" ca="1" si="28">IF(ISBLANK(R4),"",
VLOOKUP(R4,OFFSET(INDIRECT("$A:$B"),0,MATCH(R$1&amp;"_Verify",INDIRECT("$1:$1"),0)-1),2,0)
)</f>
        <v>cu</v>
      </c>
      <c r="R4" t="s">
        <v>18</v>
      </c>
      <c r="S4" t="s">
        <v>17</v>
      </c>
      <c r="T4">
        <v>25000</v>
      </c>
      <c r="U4" t="str">
        <f t="shared" ref="U4:U6" ca="1" si="29">IF(ISBLANK(V4),"",
VLOOKUP(V4,OFFSET(INDIRECT("$A:$B"),0,MATCH(V$1&amp;"_Verify",INDIRECT("$1:$1"),0)-1),2,0)
)</f>
        <v>cu</v>
      </c>
      <c r="V4" t="s">
        <v>18</v>
      </c>
      <c r="W4" t="s">
        <v>58</v>
      </c>
      <c r="X4">
        <v>100</v>
      </c>
      <c r="Y4" t="str">
        <f t="shared" ref="Y4:Y6" ca="1" si="30">IF(ISBLANK(Z4),"",
VLOOKUP(Z4,OFFSET(INDIRECT("$A:$B"),0,MATCH(Z$1&amp;"_Verify",INDIRECT("$1:$1"),0)-1),2,0)
)</f>
        <v/>
      </c>
      <c r="AC4" t="str">
        <f t="shared" ref="AC4:AC6" ca="1" si="31">IF(ISBLANK(AD4),"",
VLOOKUP(AD4,OFFSET(INDIRECT("$A:$B"),0,MATCH(AD$1&amp;"_Verify",INDIRECT("$1:$1"),0)-1),2,0)
)</f>
        <v/>
      </c>
      <c r="AG4" t="str">
        <f t="shared" ref="AG4:AG6" ca="1" si="32">IF(LEN(M4)=0,"",M4)</f>
        <v>cu</v>
      </c>
      <c r="AH4" t="str">
        <f t="shared" ref="AH4:AH6" si="33">IF(LEN(O4)=0,"",O4)</f>
        <v>EN</v>
      </c>
      <c r="AI4">
        <f t="shared" ref="AI4:AI6" si="34">IF(LEN(P4)=0,"",P4)</f>
        <v>30</v>
      </c>
      <c r="AJ4" t="str">
        <f t="shared" ref="AJ4:AJ6" ca="1" si="35">IF(LEN(Q4)=0,"",Q4)</f>
        <v>cu</v>
      </c>
      <c r="AK4" t="str">
        <f t="shared" ref="AK4:AK6" si="36">IF(LEN(S4)=0,"",S4)</f>
        <v>GO</v>
      </c>
      <c r="AL4">
        <f t="shared" ref="AL4:AL6" si="37">IF(LEN(T4)=0,"",T4)</f>
        <v>25000</v>
      </c>
      <c r="AM4" t="str">
        <f t="shared" ref="AM4:AM6" ca="1" si="38">IF(LEN(U4)=0,"",U4)</f>
        <v>cu</v>
      </c>
      <c r="AN4" t="str">
        <f t="shared" ref="AN4:AN6" si="39">IF(LEN(W4)=0,"",W4)</f>
        <v>EN</v>
      </c>
      <c r="AO4">
        <f t="shared" ref="AO4:AO6" si="40">IF(LEN(X4)=0,"",X4)</f>
        <v>100</v>
      </c>
      <c r="AP4" t="str">
        <f t="shared" ref="AP4:AP6" ca="1" si="41">IF(LEN(Y4)=0,"",Y4)</f>
        <v/>
      </c>
      <c r="AQ4" t="str">
        <f t="shared" ref="AQ4:AQ6" si="42">IF(LEN(AA4)=0,"",AA4)</f>
        <v/>
      </c>
      <c r="AR4" t="str">
        <f t="shared" ref="AR4:AR6" si="43">IF(LEN(AB4)=0,"",AB4)</f>
        <v/>
      </c>
      <c r="AS4" t="str">
        <f t="shared" ref="AS4:AS6" ca="1" si="44">IF(LEN(AC4)=0,"",AC4)</f>
        <v/>
      </c>
      <c r="AT4" t="str">
        <f t="shared" ref="AT4:AT6" si="45">IF(LEN(AE4)=0,"",AE4)</f>
        <v/>
      </c>
      <c r="AU4" t="str">
        <f t="shared" ref="AU4:AU6" si="46">IF(LEN(AF4)=0,"",AF4)</f>
        <v/>
      </c>
      <c r="AV4" t="str">
        <f t="shared" ca="1" si="25"/>
        <v/>
      </c>
      <c r="AW4" t="str">
        <f t="shared" ref="AW4:AW10" si="47">IF(G4=FALSE,"",
"{"""&amp;C$1&amp;""":"""&amp;C4&amp;""""
&amp;","""&amp;K$1&amp;""":"&amp;K4
&amp;IF(LEN(M4)=0,"",","""&amp;M$1&amp;""":"""&amp;M4&amp;"""")
&amp;IF(LEN(O4)=0,"",","""&amp;O$1&amp;""":"""&amp;O4&amp;"""")
&amp;IF(LEN(P4)=0,"",","""&amp;P$1&amp;""":"&amp;P4)
&amp;IF(LEN(Q4)=0,"",","""&amp;Q$1&amp;""":"""&amp;Q4&amp;"""")
&amp;IF(LEN(S4)=0,"",","""&amp;S$1&amp;""":"""&amp;S4&amp;"""")
&amp;IF(LEN(T4)=0,"",","""&amp;T$1&amp;""":"&amp;T4)
&amp;IF(LEN(U4)=0,"",","""&amp;U$1&amp;""":"""&amp;U4&amp;"""")
&amp;IF(LEN(W4)=0,"",","""&amp;W$1&amp;""":"""&amp;W4&amp;"""")
&amp;IF(LEN(X4)=0,"",","""&amp;X$1&amp;""":"&amp;X4)
&amp;IF(LEN(Y4)=0,"",","""&amp;Y$1&amp;""":"""&amp;Y4&amp;"""")
&amp;IF(LEN(AA4)=0,"",","""&amp;AA$1&amp;""":"""&amp;AA4&amp;"""")
&amp;IF(LEN(AB4)=0,"",","""&amp;AB$1&amp;""":"&amp;AB4)
&amp;IF(LEN(AC4)=0,"",","""&amp;AC$1&amp;""":"""&amp;AC4&amp;"""")
&amp;IF(LEN(AE4)=0,"",","""&amp;AE$1&amp;""":"""&amp;AE4&amp;"""")
&amp;IF(LEN(AF4)=0,"",","""&amp;AF$1&amp;""":"&amp;AF4)&amp;"}")</f>
        <v/>
      </c>
      <c r="BD4" t="s">
        <v>94</v>
      </c>
    </row>
    <row r="5" spans="1:60">
      <c r="A5" t="s">
        <v>70</v>
      </c>
      <c r="C5" t="str">
        <f t="shared" si="26"/>
        <v>ev3_oneofthree_2</v>
      </c>
      <c r="D5" t="str">
        <f t="shared" si="22"/>
        <v>ev3</v>
      </c>
      <c r="E5">
        <f t="shared" si="23"/>
        <v>3</v>
      </c>
      <c r="G5" t="b">
        <v>0</v>
      </c>
      <c r="H5">
        <v>29.99</v>
      </c>
      <c r="I5">
        <v>39000</v>
      </c>
      <c r="J5" t="s">
        <v>70</v>
      </c>
      <c r="K5">
        <v>973</v>
      </c>
      <c r="L5">
        <f t="shared" si="24"/>
        <v>973</v>
      </c>
      <c r="M5" t="str">
        <f t="shared" ca="1" si="27"/>
        <v>cu</v>
      </c>
      <c r="N5" t="s">
        <v>18</v>
      </c>
      <c r="O5" t="s">
        <v>58</v>
      </c>
      <c r="P5">
        <v>60</v>
      </c>
      <c r="Q5" t="str">
        <f t="shared" ca="1" si="28"/>
        <v>cu</v>
      </c>
      <c r="R5" t="s">
        <v>18</v>
      </c>
      <c r="S5" t="s">
        <v>17</v>
      </c>
      <c r="T5">
        <v>15000</v>
      </c>
      <c r="U5" t="str">
        <f t="shared" ca="1" si="29"/>
        <v>cu</v>
      </c>
      <c r="V5" t="s">
        <v>18</v>
      </c>
      <c r="W5" t="s">
        <v>58</v>
      </c>
      <c r="X5">
        <v>120</v>
      </c>
      <c r="Y5" t="str">
        <f t="shared" ca="1" si="30"/>
        <v/>
      </c>
      <c r="AC5" t="str">
        <f t="shared" ca="1" si="31"/>
        <v/>
      </c>
      <c r="AG5" t="str">
        <f t="shared" ca="1" si="32"/>
        <v>cu</v>
      </c>
      <c r="AH5" t="str">
        <f t="shared" si="33"/>
        <v>EN</v>
      </c>
      <c r="AI5">
        <f t="shared" si="34"/>
        <v>60</v>
      </c>
      <c r="AJ5" t="str">
        <f t="shared" ca="1" si="35"/>
        <v>cu</v>
      </c>
      <c r="AK5" t="str">
        <f t="shared" si="36"/>
        <v>GO</v>
      </c>
      <c r="AL5">
        <f t="shared" si="37"/>
        <v>15000</v>
      </c>
      <c r="AM5" t="str">
        <f t="shared" ca="1" si="38"/>
        <v>cu</v>
      </c>
      <c r="AN5" t="str">
        <f t="shared" si="39"/>
        <v>EN</v>
      </c>
      <c r="AO5">
        <f t="shared" si="40"/>
        <v>120</v>
      </c>
      <c r="AP5" t="str">
        <f t="shared" ca="1" si="41"/>
        <v/>
      </c>
      <c r="AQ5" t="str">
        <f t="shared" si="42"/>
        <v/>
      </c>
      <c r="AR5" t="str">
        <f t="shared" si="43"/>
        <v/>
      </c>
      <c r="AS5" t="str">
        <f t="shared" ca="1" si="44"/>
        <v/>
      </c>
      <c r="AT5" t="str">
        <f t="shared" si="45"/>
        <v/>
      </c>
      <c r="AU5" t="str">
        <f t="shared" si="46"/>
        <v/>
      </c>
      <c r="AV5" t="str">
        <f t="shared" ca="1" si="25"/>
        <v/>
      </c>
      <c r="AW5" t="str">
        <f t="shared" si="47"/>
        <v/>
      </c>
      <c r="BD5" t="s">
        <v>95</v>
      </c>
    </row>
    <row r="6" spans="1:60">
      <c r="A6" t="s">
        <v>71</v>
      </c>
      <c r="C6" t="str">
        <f t="shared" si="26"/>
        <v>ev3_oneofthree_3</v>
      </c>
      <c r="D6" t="str">
        <f t="shared" si="22"/>
        <v>ev3</v>
      </c>
      <c r="E6">
        <f t="shared" si="23"/>
        <v>4</v>
      </c>
      <c r="G6" t="b">
        <v>0</v>
      </c>
      <c r="H6">
        <v>49.99</v>
      </c>
      <c r="I6">
        <v>69000</v>
      </c>
      <c r="J6" t="s">
        <v>71</v>
      </c>
      <c r="K6">
        <v>180</v>
      </c>
      <c r="L6">
        <f t="shared" si="24"/>
        <v>180</v>
      </c>
      <c r="M6" t="str">
        <f t="shared" ca="1" si="27"/>
        <v>cu</v>
      </c>
      <c r="N6" t="s">
        <v>18</v>
      </c>
      <c r="O6" t="s">
        <v>58</v>
      </c>
      <c r="P6">
        <v>90</v>
      </c>
      <c r="Q6" t="str">
        <f t="shared" ca="1" si="28"/>
        <v>cu</v>
      </c>
      <c r="R6" t="s">
        <v>18</v>
      </c>
      <c r="S6" t="s">
        <v>17</v>
      </c>
      <c r="T6">
        <v>30000</v>
      </c>
      <c r="U6" t="str">
        <f t="shared" ca="1" si="29"/>
        <v>cu</v>
      </c>
      <c r="V6" t="s">
        <v>18</v>
      </c>
      <c r="W6" t="s">
        <v>58</v>
      </c>
      <c r="X6">
        <v>150</v>
      </c>
      <c r="Y6" t="str">
        <f t="shared" ca="1" si="30"/>
        <v>cu</v>
      </c>
      <c r="Z6" t="s">
        <v>18</v>
      </c>
      <c r="AA6" t="s">
        <v>58</v>
      </c>
      <c r="AB6">
        <v>300</v>
      </c>
      <c r="AC6" t="str">
        <f t="shared" ca="1" si="31"/>
        <v/>
      </c>
      <c r="AG6" t="str">
        <f t="shared" ca="1" si="32"/>
        <v>cu</v>
      </c>
      <c r="AH6" t="str">
        <f t="shared" si="33"/>
        <v>EN</v>
      </c>
      <c r="AI6">
        <f t="shared" si="34"/>
        <v>90</v>
      </c>
      <c r="AJ6" t="str">
        <f t="shared" ca="1" si="35"/>
        <v>cu</v>
      </c>
      <c r="AK6" t="str">
        <f t="shared" si="36"/>
        <v>GO</v>
      </c>
      <c r="AL6">
        <f t="shared" si="37"/>
        <v>30000</v>
      </c>
      <c r="AM6" t="str">
        <f t="shared" ca="1" si="38"/>
        <v>cu</v>
      </c>
      <c r="AN6" t="str">
        <f t="shared" si="39"/>
        <v>EN</v>
      </c>
      <c r="AO6">
        <f t="shared" si="40"/>
        <v>150</v>
      </c>
      <c r="AP6" t="str">
        <f t="shared" ca="1" si="41"/>
        <v>cu</v>
      </c>
      <c r="AQ6" t="str">
        <f t="shared" si="42"/>
        <v>EN</v>
      </c>
      <c r="AR6">
        <f t="shared" si="43"/>
        <v>300</v>
      </c>
      <c r="AS6" t="str">
        <f t="shared" ca="1" si="44"/>
        <v/>
      </c>
      <c r="AT6" t="str">
        <f t="shared" si="45"/>
        <v/>
      </c>
      <c r="AU6" t="str">
        <f t="shared" si="46"/>
        <v/>
      </c>
      <c r="AV6" t="str">
        <f t="shared" ca="1" si="25"/>
        <v/>
      </c>
      <c r="AW6" t="str">
        <f t="shared" si="47"/>
        <v/>
      </c>
      <c r="BD6" t="s">
        <v>96</v>
      </c>
    </row>
    <row r="7" spans="1:60">
      <c r="A7" t="s">
        <v>72</v>
      </c>
      <c r="C7" t="str">
        <f t="shared" si="0"/>
        <v>ev4_conti_1</v>
      </c>
      <c r="D7" t="str">
        <f t="shared" si="22"/>
        <v>ev4</v>
      </c>
      <c r="E7">
        <f t="shared" si="23"/>
        <v>3</v>
      </c>
      <c r="F7">
        <v>1</v>
      </c>
      <c r="G7" t="b">
        <v>1</v>
      </c>
      <c r="K7">
        <v>721</v>
      </c>
      <c r="L7">
        <f t="shared" si="24"/>
        <v>721</v>
      </c>
      <c r="M7" t="str">
        <f t="shared" ref="M7:M10" ca="1" si="48">IF(ISBLANK(N7),"",
VLOOKUP(N7,OFFSET(INDIRECT("$A:$B"),0,MATCH(N$1&amp;"_Verify",INDIRECT("$1:$1"),0)-1),2,0)
)</f>
        <v>cu</v>
      </c>
      <c r="N7" t="s">
        <v>18</v>
      </c>
      <c r="O7" t="s">
        <v>38</v>
      </c>
      <c r="P7">
        <v>80</v>
      </c>
      <c r="Q7" t="str">
        <f t="shared" ref="Q7:Q10" ca="1" si="49">IF(ISBLANK(R7),"",
VLOOKUP(R7,OFFSET(INDIRECT("$A:$B"),0,MATCH(R$1&amp;"_Verify",INDIRECT("$1:$1"),0)-1),2,0)
)</f>
        <v>cu</v>
      </c>
      <c r="R7" t="s">
        <v>18</v>
      </c>
      <c r="S7" t="s">
        <v>17</v>
      </c>
      <c r="T7">
        <v>35000</v>
      </c>
      <c r="U7" t="str">
        <f t="shared" ref="U7:U10" ca="1" si="50">IF(ISBLANK(V7),"",
VLOOKUP(V7,OFFSET(INDIRECT("$A:$B"),0,MATCH(V$1&amp;"_Verify",INDIRECT("$1:$1"),0)-1),2,0)
)</f>
        <v>cu</v>
      </c>
      <c r="V7" t="s">
        <v>18</v>
      </c>
      <c r="W7" t="s">
        <v>58</v>
      </c>
      <c r="X7">
        <v>170</v>
      </c>
      <c r="Y7" t="str">
        <f t="shared" ref="Y7:Y10" ca="1" si="51">IF(ISBLANK(Z7),"",
VLOOKUP(Z7,OFFSET(INDIRECT("$A:$B"),0,MATCH(Z$1&amp;"_Verify",INDIRECT("$1:$1"),0)-1),2,0)
)</f>
        <v/>
      </c>
      <c r="AC7" t="str">
        <f t="shared" ref="AC7:AC10" ca="1" si="52">IF(ISBLANK(AD7),"",
VLOOKUP(AD7,OFFSET(INDIRECT("$A:$B"),0,MATCH(AD$1&amp;"_Verify",INDIRECT("$1:$1"),0)-1),2,0)
)</f>
        <v/>
      </c>
      <c r="AG7" t="str">
        <f t="shared" ca="1" si="6"/>
        <v>cu</v>
      </c>
      <c r="AH7" t="str">
        <f t="shared" si="7"/>
        <v>EN</v>
      </c>
      <c r="AI7">
        <f t="shared" si="8"/>
        <v>80</v>
      </c>
      <c r="AJ7" t="str">
        <f t="shared" ca="1" si="9"/>
        <v>cu</v>
      </c>
      <c r="AK7" t="str">
        <f t="shared" si="10"/>
        <v>GO</v>
      </c>
      <c r="AL7">
        <f t="shared" si="11"/>
        <v>35000</v>
      </c>
      <c r="AM7" t="str">
        <f t="shared" ca="1" si="12"/>
        <v>cu</v>
      </c>
      <c r="AN7" t="str">
        <f t="shared" si="13"/>
        <v>EN</v>
      </c>
      <c r="AO7">
        <f t="shared" si="14"/>
        <v>170</v>
      </c>
      <c r="AP7" t="str">
        <f t="shared" ca="1" si="15"/>
        <v/>
      </c>
      <c r="AQ7" t="str">
        <f t="shared" si="16"/>
        <v/>
      </c>
      <c r="AR7" t="str">
        <f t="shared" si="17"/>
        <v/>
      </c>
      <c r="AS7" t="str">
        <f t="shared" ca="1" si="18"/>
        <v/>
      </c>
      <c r="AT7" t="str">
        <f t="shared" si="19"/>
        <v/>
      </c>
      <c r="AU7" t="str">
        <f t="shared" si="20"/>
        <v/>
      </c>
      <c r="AV7" t="str">
        <f t="shared" ca="1" si="25"/>
        <v>,{"id":"ev4_conti_1","key":721,"tp1":"cu","vl1":"EN","cn1":80,"tp2":"cu","vl2":"GO","cn2":35000,"tp3":"cu","vl3":"EN","cn3":170}</v>
      </c>
      <c r="AW7" t="str">
        <f t="shared" ca="1" si="47"/>
        <v>{"id":"ev4_conti_1","key":721,"tp1":"cu","vl1":"EN","cn1":80,"tp2":"cu","vl2":"GO","cn2":35000,"tp3":"cu","vl3":"EN","cn3":170}</v>
      </c>
      <c r="BD7" t="s">
        <v>97</v>
      </c>
    </row>
    <row r="8" spans="1:60">
      <c r="A8" t="s">
        <v>73</v>
      </c>
      <c r="C8" t="str">
        <f t="shared" si="0"/>
        <v>ev4_conti_2</v>
      </c>
      <c r="D8" t="str">
        <f t="shared" si="22"/>
        <v>ev4</v>
      </c>
      <c r="E8">
        <f t="shared" si="23"/>
        <v>1</v>
      </c>
      <c r="F8">
        <v>2</v>
      </c>
      <c r="G8" t="b">
        <v>1</v>
      </c>
      <c r="K8">
        <v>884</v>
      </c>
      <c r="L8">
        <f t="shared" si="24"/>
        <v>884</v>
      </c>
      <c r="M8" t="str">
        <f t="shared" ca="1" si="48"/>
        <v>cu</v>
      </c>
      <c r="N8" t="s">
        <v>18</v>
      </c>
      <c r="O8" t="s">
        <v>38</v>
      </c>
      <c r="P8">
        <v>150</v>
      </c>
      <c r="Q8" t="str">
        <f t="shared" ca="1" si="49"/>
        <v/>
      </c>
      <c r="U8" t="str">
        <f t="shared" ca="1" si="50"/>
        <v/>
      </c>
      <c r="Y8" t="str">
        <f t="shared" ca="1" si="51"/>
        <v/>
      </c>
      <c r="AC8" t="str">
        <f t="shared" ca="1" si="52"/>
        <v/>
      </c>
      <c r="AG8" t="str">
        <f t="shared" ca="1" si="6"/>
        <v>cu</v>
      </c>
      <c r="AH8" t="str">
        <f t="shared" si="7"/>
        <v>EN</v>
      </c>
      <c r="AI8">
        <f t="shared" si="8"/>
        <v>150</v>
      </c>
      <c r="AJ8" t="str">
        <f t="shared" ca="1" si="9"/>
        <v/>
      </c>
      <c r="AK8" t="str">
        <f t="shared" si="10"/>
        <v/>
      </c>
      <c r="AL8" t="str">
        <f t="shared" si="11"/>
        <v/>
      </c>
      <c r="AM8" t="str">
        <f t="shared" ca="1" si="12"/>
        <v/>
      </c>
      <c r="AN8" t="str">
        <f t="shared" si="13"/>
        <v/>
      </c>
      <c r="AO8" t="str">
        <f t="shared" si="14"/>
        <v/>
      </c>
      <c r="AP8" t="str">
        <f t="shared" ca="1" si="15"/>
        <v/>
      </c>
      <c r="AQ8" t="str">
        <f t="shared" si="16"/>
        <v/>
      </c>
      <c r="AR8" t="str">
        <f t="shared" si="17"/>
        <v/>
      </c>
      <c r="AS8" t="str">
        <f t="shared" ca="1" si="18"/>
        <v/>
      </c>
      <c r="AT8" t="str">
        <f t="shared" si="19"/>
        <v/>
      </c>
      <c r="AU8" t="str">
        <f t="shared" si="20"/>
        <v/>
      </c>
      <c r="AV8" t="str">
        <f t="shared" ca="1" si="25"/>
        <v>,{"id":"ev4_conti_1","key":721,"tp1":"cu","vl1":"EN","cn1":80,"tp2":"cu","vl2":"GO","cn2":35000,"tp3":"cu","vl3":"EN","cn3":170},{"id":"ev4_conti_2","key":884,"tp1":"cu","vl1":"EN","cn1":150}</v>
      </c>
      <c r="AW8" t="str">
        <f t="shared" ca="1" si="47"/>
        <v>{"id":"ev4_conti_2","key":884,"tp1":"cu","vl1":"EN","cn1":150}</v>
      </c>
      <c r="BD8" t="s">
        <v>98</v>
      </c>
    </row>
    <row r="9" spans="1:60">
      <c r="A9" t="s">
        <v>64</v>
      </c>
      <c r="C9" t="str">
        <f t="shared" si="0"/>
        <v>ev4_conti_3</v>
      </c>
      <c r="D9" t="str">
        <f t="shared" si="22"/>
        <v>ev4</v>
      </c>
      <c r="E9">
        <f t="shared" si="23"/>
        <v>4</v>
      </c>
      <c r="F9">
        <v>3</v>
      </c>
      <c r="G9" t="b">
        <v>0</v>
      </c>
      <c r="H9">
        <v>1.99</v>
      </c>
      <c r="I9">
        <v>2500</v>
      </c>
      <c r="J9" t="s">
        <v>64</v>
      </c>
      <c r="K9">
        <v>217</v>
      </c>
      <c r="L9">
        <f t="shared" si="24"/>
        <v>217</v>
      </c>
      <c r="M9" t="str">
        <f t="shared" ca="1" si="48"/>
        <v>cu</v>
      </c>
      <c r="N9" t="s">
        <v>18</v>
      </c>
      <c r="O9" t="s">
        <v>17</v>
      </c>
      <c r="P9">
        <v>20000</v>
      </c>
      <c r="Q9" t="str">
        <f t="shared" ca="1" si="49"/>
        <v>cu</v>
      </c>
      <c r="R9" t="s">
        <v>18</v>
      </c>
      <c r="S9" t="s">
        <v>38</v>
      </c>
      <c r="T9">
        <v>150</v>
      </c>
      <c r="U9" t="str">
        <f t="shared" ca="1" si="50"/>
        <v>cu</v>
      </c>
      <c r="V9" t="s">
        <v>18</v>
      </c>
      <c r="W9" t="s">
        <v>17</v>
      </c>
      <c r="X9">
        <v>35000</v>
      </c>
      <c r="Y9" t="str">
        <f t="shared" ca="1" si="51"/>
        <v>cu</v>
      </c>
      <c r="Z9" t="s">
        <v>18</v>
      </c>
      <c r="AA9" t="s">
        <v>38</v>
      </c>
      <c r="AB9">
        <v>200</v>
      </c>
      <c r="AC9" t="str">
        <f t="shared" ca="1" si="52"/>
        <v/>
      </c>
      <c r="AG9" t="str">
        <f t="shared" ca="1" si="6"/>
        <v>cu</v>
      </c>
      <c r="AH9" t="str">
        <f t="shared" si="7"/>
        <v>GO</v>
      </c>
      <c r="AI9">
        <f t="shared" si="8"/>
        <v>20000</v>
      </c>
      <c r="AJ9" t="str">
        <f t="shared" ca="1" si="9"/>
        <v>cu</v>
      </c>
      <c r="AK9" t="str">
        <f t="shared" si="10"/>
        <v>EN</v>
      </c>
      <c r="AL9">
        <f t="shared" si="11"/>
        <v>150</v>
      </c>
      <c r="AM9" t="str">
        <f t="shared" ca="1" si="12"/>
        <v>cu</v>
      </c>
      <c r="AN9" t="str">
        <f t="shared" si="13"/>
        <v>GO</v>
      </c>
      <c r="AO9">
        <f t="shared" si="14"/>
        <v>35000</v>
      </c>
      <c r="AP9" t="str">
        <f t="shared" ca="1" si="15"/>
        <v>cu</v>
      </c>
      <c r="AQ9" t="str">
        <f t="shared" si="16"/>
        <v>EN</v>
      </c>
      <c r="AR9">
        <f t="shared" si="17"/>
        <v>200</v>
      </c>
      <c r="AS9" t="str">
        <f t="shared" ca="1" si="18"/>
        <v/>
      </c>
      <c r="AT9" t="str">
        <f t="shared" si="19"/>
        <v/>
      </c>
      <c r="AU9" t="str">
        <f t="shared" si="20"/>
        <v/>
      </c>
      <c r="AV9" t="str">
        <f t="shared" ca="1" si="25"/>
        <v>,{"id":"ev4_conti_1","key":721,"tp1":"cu","vl1":"EN","cn1":80,"tp2":"cu","vl2":"GO","cn2":35000,"tp3":"cu","vl3":"EN","cn3":170},{"id":"ev4_conti_2","key":884,"tp1":"cu","vl1":"EN","cn1":150}</v>
      </c>
      <c r="AW9" t="str">
        <f t="shared" si="47"/>
        <v/>
      </c>
      <c r="BD9" t="s">
        <v>99</v>
      </c>
    </row>
    <row r="10" spans="1:60">
      <c r="A10" t="s">
        <v>65</v>
      </c>
      <c r="C10" t="str">
        <f t="shared" si="0"/>
        <v>ev4_conti_4</v>
      </c>
      <c r="D10" t="str">
        <f t="shared" si="22"/>
        <v>ev4</v>
      </c>
      <c r="E10">
        <f t="shared" si="23"/>
        <v>2</v>
      </c>
      <c r="F10">
        <v>4</v>
      </c>
      <c r="G10" t="b">
        <v>1</v>
      </c>
      <c r="K10">
        <v>394</v>
      </c>
      <c r="L10">
        <f t="shared" si="24"/>
        <v>394</v>
      </c>
      <c r="M10" t="str">
        <f t="shared" ca="1" si="48"/>
        <v>cu</v>
      </c>
      <c r="N10" t="s">
        <v>18</v>
      </c>
      <c r="O10" t="s">
        <v>38</v>
      </c>
      <c r="P10">
        <v>150</v>
      </c>
      <c r="Q10" t="str">
        <f t="shared" ca="1" si="49"/>
        <v>cu</v>
      </c>
      <c r="R10" t="s">
        <v>18</v>
      </c>
      <c r="S10" t="s">
        <v>17</v>
      </c>
      <c r="T10">
        <v>20000</v>
      </c>
      <c r="U10" t="str">
        <f t="shared" ca="1" si="50"/>
        <v/>
      </c>
      <c r="Y10" t="str">
        <f t="shared" ca="1" si="51"/>
        <v/>
      </c>
      <c r="AC10" t="str">
        <f t="shared" ca="1" si="52"/>
        <v/>
      </c>
      <c r="AG10" t="str">
        <f t="shared" ca="1" si="6"/>
        <v>cu</v>
      </c>
      <c r="AH10" t="str">
        <f t="shared" si="7"/>
        <v>EN</v>
      </c>
      <c r="AI10">
        <f t="shared" si="8"/>
        <v>150</v>
      </c>
      <c r="AJ10" t="str">
        <f t="shared" ca="1" si="9"/>
        <v>cu</v>
      </c>
      <c r="AK10" t="str">
        <f t="shared" si="10"/>
        <v>GO</v>
      </c>
      <c r="AL10">
        <f t="shared" si="11"/>
        <v>20000</v>
      </c>
      <c r="AM10" t="str">
        <f t="shared" ca="1" si="12"/>
        <v/>
      </c>
      <c r="AN10" t="str">
        <f t="shared" si="13"/>
        <v/>
      </c>
      <c r="AO10" t="str">
        <f t="shared" si="14"/>
        <v/>
      </c>
      <c r="AP10" t="str">
        <f t="shared" ca="1" si="15"/>
        <v/>
      </c>
      <c r="AQ10" t="str">
        <f t="shared" si="16"/>
        <v/>
      </c>
      <c r="AR10" t="str">
        <f t="shared" si="17"/>
        <v/>
      </c>
      <c r="AS10" t="str">
        <f t="shared" ca="1" si="18"/>
        <v/>
      </c>
      <c r="AT10" t="str">
        <f t="shared" si="19"/>
        <v/>
      </c>
      <c r="AU10" t="str">
        <f t="shared" si="20"/>
        <v/>
      </c>
      <c r="AV10" t="str">
        <f t="shared" ca="1" si="2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0" t="str">
        <f t="shared" ca="1" si="47"/>
        <v>{"id":"ev4_conti_4","key":394,"tp1":"cu","vl1":"EN","cn1":150,"tp2":"cu","vl2":"GO","cn2":20000}</v>
      </c>
      <c r="BD10" t="s">
        <v>100</v>
      </c>
    </row>
    <row r="11" spans="1:60">
      <c r="A11" t="s">
        <v>66</v>
      </c>
      <c r="C11" t="str">
        <f>A11</f>
        <v>ev5_oneplustwo_1</v>
      </c>
      <c r="D11" t="str">
        <f>IF(ISERROR(FIND("_",A11)),"구분자없음",
LEFT(A11,FIND("_",A11)-1))</f>
        <v>ev5</v>
      </c>
      <c r="E11">
        <f>COUNTA(N11,R11,V11,Z11,AD11)</f>
        <v>4</v>
      </c>
      <c r="F11">
        <v>1</v>
      </c>
      <c r="G11" t="b">
        <v>0</v>
      </c>
      <c r="H11">
        <v>19.989999999999998</v>
      </c>
      <c r="I11">
        <v>25000</v>
      </c>
      <c r="J11" t="s">
        <v>66</v>
      </c>
      <c r="K11">
        <v>548</v>
      </c>
      <c r="L11">
        <f>K11</f>
        <v>548</v>
      </c>
      <c r="M11" t="str">
        <f t="shared" ref="M11:M25" ca="1" si="53">IF(ISBLANK(N11),"",
VLOOKUP(N11,OFFSET(INDIRECT("$A:$B"),0,MATCH(N$1&amp;"_Verify",INDIRECT("$1:$1"),0)-1),2,0)
)</f>
        <v>cu</v>
      </c>
      <c r="N11" t="s">
        <v>18</v>
      </c>
      <c r="O11" t="s">
        <v>38</v>
      </c>
      <c r="P11">
        <v>350</v>
      </c>
      <c r="Q11" t="str">
        <f ca="1">IF(ISBLANK(R11),"",
VLOOKUP(R11,OFFSET(INDIRECT("$A:$B"),0,MATCH(R$1&amp;"_Verify",INDIRECT("$1:$1"),0)-1),2,0)
)</f>
        <v>cu</v>
      </c>
      <c r="R11" t="s">
        <v>18</v>
      </c>
      <c r="S11" t="s">
        <v>17</v>
      </c>
      <c r="T11">
        <v>80000</v>
      </c>
      <c r="U11" t="str">
        <f ca="1">IF(ISBLANK(V11),"",
VLOOKUP(V11,OFFSET(INDIRECT("$A:$B"),0,MATCH(V$1&amp;"_Verify",INDIRECT("$1:$1"),0)-1),2,0)
)</f>
        <v>cu</v>
      </c>
      <c r="V11" t="s">
        <v>18</v>
      </c>
      <c r="W11" t="s">
        <v>38</v>
      </c>
      <c r="X11">
        <v>800</v>
      </c>
      <c r="Y11" t="str">
        <f ca="1">IF(ISBLANK(Z11),"",
VLOOKUP(Z11,OFFSET(INDIRECT("$A:$B"),0,MATCH(Z$1&amp;"_Verify",INDIRECT("$1:$1"),0)-1),2,0)
)</f>
        <v>cu</v>
      </c>
      <c r="Z11" t="s">
        <v>18</v>
      </c>
      <c r="AA11" t="s">
        <v>17</v>
      </c>
      <c r="AB11">
        <v>100000</v>
      </c>
      <c r="AC11" t="str">
        <f ca="1">IF(ISBLANK(AD11),"",
VLOOKUP(AD11,OFFSET(INDIRECT("$A:$B"),0,MATCH(AD$1&amp;"_Verify",INDIRECT("$1:$1"),0)-1),2,0)
)</f>
        <v/>
      </c>
      <c r="AG11" t="str">
        <f ca="1">IF(LEN(M11)=0,"",M11)</f>
        <v>cu</v>
      </c>
      <c r="AH11" t="str">
        <f t="shared" ref="AH11:AJ13" si="54">IF(LEN(O11)=0,"",O11)</f>
        <v>EN</v>
      </c>
      <c r="AI11">
        <f t="shared" si="54"/>
        <v>350</v>
      </c>
      <c r="AJ11" t="str">
        <f t="shared" ca="1" si="54"/>
        <v>cu</v>
      </c>
      <c r="AK11" t="str">
        <f t="shared" ref="AK11:AM13" si="55">IF(LEN(S11)=0,"",S11)</f>
        <v>GO</v>
      </c>
      <c r="AL11">
        <f t="shared" si="55"/>
        <v>80000</v>
      </c>
      <c r="AM11" t="str">
        <f t="shared" ca="1" si="55"/>
        <v>cu</v>
      </c>
      <c r="AN11" t="str">
        <f t="shared" ref="AN11:AP13" si="56">IF(LEN(W11)=0,"",W11)</f>
        <v>EN</v>
      </c>
      <c r="AO11">
        <f t="shared" si="56"/>
        <v>800</v>
      </c>
      <c r="AP11" t="str">
        <f t="shared" ca="1" si="56"/>
        <v>cu</v>
      </c>
      <c r="AQ11" t="str">
        <f t="shared" ref="AQ11:AS13" si="57">IF(LEN(AA11)=0,"",AA11)</f>
        <v>GO</v>
      </c>
      <c r="AR11">
        <f t="shared" si="57"/>
        <v>100000</v>
      </c>
      <c r="AS11" t="str">
        <f t="shared" ca="1" si="57"/>
        <v/>
      </c>
      <c r="AT11" t="str">
        <f t="shared" ref="AT11:AU13" si="58">IF(LEN(AE11)=0,"",AE11)</f>
        <v/>
      </c>
      <c r="AU11" t="str">
        <f t="shared" si="58"/>
        <v/>
      </c>
      <c r="AV11" t="str">
        <f ca="1">IF(ROW()=2,AW11,OFFSET(AV11,-1,0)&amp;IF(LEN(AW11)=0,"",","&amp;AW11))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1" t="str">
        <f>IF(G11=FALSE,"",
"{"""&amp;C$1&amp;""":"""&amp;C11&amp;""""
&amp;","""&amp;K$1&amp;""":"&amp;K11
&amp;IF(LEN(M11)=0,"",","""&amp;M$1&amp;""":"""&amp;M11&amp;"""")
&amp;IF(LEN(O11)=0,"",","""&amp;O$1&amp;""":"""&amp;O11&amp;"""")
&amp;IF(LEN(P11)=0,"",","""&amp;P$1&amp;""":"&amp;P11)
&amp;IF(LEN(Q11)=0,"",","""&amp;Q$1&amp;""":"""&amp;Q11&amp;"""")
&amp;IF(LEN(S11)=0,"",","""&amp;S$1&amp;""":"""&amp;S11&amp;"""")
&amp;IF(LEN(T11)=0,"",","""&amp;T$1&amp;""":"&amp;T11)
&amp;IF(LEN(U11)=0,"",","""&amp;U$1&amp;""":"""&amp;U11&amp;"""")
&amp;IF(LEN(W11)=0,"",","""&amp;W$1&amp;""":"""&amp;W11&amp;"""")
&amp;IF(LEN(X11)=0,"",","""&amp;X$1&amp;""":"&amp;X11)
&amp;IF(LEN(Y11)=0,"",","""&amp;Y$1&amp;""":"""&amp;Y11&amp;"""")
&amp;IF(LEN(AA11)=0,"",","""&amp;AA$1&amp;""":"""&amp;AA11&amp;"""")
&amp;IF(LEN(AB11)=0,"",","""&amp;AB$1&amp;""":"&amp;AB11)
&amp;IF(LEN(AC11)=0,"",","""&amp;AC$1&amp;""":"""&amp;AC11&amp;"""")
&amp;IF(LEN(AE11)=0,"",","""&amp;AE$1&amp;""":"""&amp;AE11&amp;"""")
&amp;IF(LEN(AF11)=0,"",","""&amp;AF$1&amp;""":"&amp;AF11)&amp;"}")</f>
        <v/>
      </c>
    </row>
    <row r="12" spans="1:60">
      <c r="A12" t="s">
        <v>67</v>
      </c>
      <c r="C12" t="str">
        <f>A12</f>
        <v>ev5_oneplustwo_2</v>
      </c>
      <c r="D12" t="str">
        <f>IF(ISERROR(FIND("_",A12)),"구분자없음",
LEFT(A12,FIND("_",A12)-1))</f>
        <v>ev5</v>
      </c>
      <c r="E12">
        <f>COUNTA(N12,R12,V12,Z12,AD12)</f>
        <v>3</v>
      </c>
      <c r="F12">
        <v>2</v>
      </c>
      <c r="G12" t="b">
        <v>1</v>
      </c>
      <c r="K12">
        <v>537</v>
      </c>
      <c r="L12">
        <f>K12</f>
        <v>537</v>
      </c>
      <c r="M12" t="str">
        <f t="shared" ca="1" si="53"/>
        <v>cu</v>
      </c>
      <c r="N12" t="s">
        <v>18</v>
      </c>
      <c r="O12" t="s">
        <v>17</v>
      </c>
      <c r="P12">
        <v>50000</v>
      </c>
      <c r="Q12" t="str">
        <f ca="1">IF(ISBLANK(R12),"",
VLOOKUP(R12,OFFSET(INDIRECT("$A:$B"),0,MATCH(R$1&amp;"_Verify",INDIRECT("$1:$1"),0)-1),2,0)
)</f>
        <v>cu</v>
      </c>
      <c r="R12" t="s">
        <v>18</v>
      </c>
      <c r="S12" t="s">
        <v>38</v>
      </c>
      <c r="T12">
        <v>500</v>
      </c>
      <c r="U12" t="str">
        <f ca="1">IF(ISBLANK(V12),"",
VLOOKUP(V12,OFFSET(INDIRECT("$A:$B"),0,MATCH(V$1&amp;"_Verify",INDIRECT("$1:$1"),0)-1),2,0)
)</f>
        <v>cu</v>
      </c>
      <c r="V12" t="s">
        <v>18</v>
      </c>
      <c r="W12" t="s">
        <v>17</v>
      </c>
      <c r="X12">
        <v>70000</v>
      </c>
      <c r="Y12" t="str">
        <f ca="1">IF(ISBLANK(Z12),"",
VLOOKUP(Z12,OFFSET(INDIRECT("$A:$B"),0,MATCH(Z$1&amp;"_Verify",INDIRECT("$1:$1"),0)-1),2,0)
)</f>
        <v/>
      </c>
      <c r="AC12" t="str">
        <f ca="1">IF(ISBLANK(AD12),"",
VLOOKUP(AD12,OFFSET(INDIRECT("$A:$B"),0,MATCH(AD$1&amp;"_Verify",INDIRECT("$1:$1"),0)-1),2,0)
)</f>
        <v/>
      </c>
      <c r="AG12" t="str">
        <f ca="1">IF(LEN(M12)=0,"",M12)</f>
        <v>cu</v>
      </c>
      <c r="AH12" t="str">
        <f t="shared" si="54"/>
        <v>GO</v>
      </c>
      <c r="AI12">
        <f t="shared" si="54"/>
        <v>50000</v>
      </c>
      <c r="AJ12" t="str">
        <f t="shared" ca="1" si="54"/>
        <v>cu</v>
      </c>
      <c r="AK12" t="str">
        <f t="shared" si="55"/>
        <v>EN</v>
      </c>
      <c r="AL12">
        <f t="shared" si="55"/>
        <v>500</v>
      </c>
      <c r="AM12" t="str">
        <f t="shared" ca="1" si="55"/>
        <v>cu</v>
      </c>
      <c r="AN12" t="str">
        <f t="shared" si="56"/>
        <v>GO</v>
      </c>
      <c r="AO12">
        <f t="shared" si="56"/>
        <v>70000</v>
      </c>
      <c r="AP12" t="str">
        <f t="shared" ca="1" si="56"/>
        <v/>
      </c>
      <c r="AQ12" t="str">
        <f t="shared" si="57"/>
        <v/>
      </c>
      <c r="AR12" t="str">
        <f t="shared" si="57"/>
        <v/>
      </c>
      <c r="AS12" t="str">
        <f t="shared" ca="1" si="57"/>
        <v/>
      </c>
      <c r="AT12" t="str">
        <f t="shared" si="58"/>
        <v/>
      </c>
      <c r="AU12" t="str">
        <f t="shared" si="58"/>
        <v/>
      </c>
      <c r="AV12" t="str">
        <f ca="1">IF(ROW()=2,AW12,OFFSET(AV12,-1,0)&amp;IF(LEN(AW12)=0,"",","&amp;AW12))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</v>
      </c>
      <c r="AW12" t="str">
        <f ca="1">IF(G12=FALSE,"",
"{"""&amp;C$1&amp;""":"""&amp;C12&amp;""""
&amp;","""&amp;K$1&amp;""":"&amp;K12
&amp;IF(LEN(M12)=0,"",","""&amp;M$1&amp;""":"""&amp;M12&amp;"""")
&amp;IF(LEN(O12)=0,"",","""&amp;O$1&amp;""":"""&amp;O12&amp;"""")
&amp;IF(LEN(P12)=0,"",","""&amp;P$1&amp;""":"&amp;P12)
&amp;IF(LEN(Q12)=0,"",","""&amp;Q$1&amp;""":"""&amp;Q12&amp;"""")
&amp;IF(LEN(S12)=0,"",","""&amp;S$1&amp;""":"""&amp;S12&amp;"""")
&amp;IF(LEN(T12)=0,"",","""&amp;T$1&amp;""":"&amp;T12)
&amp;IF(LEN(U12)=0,"",","""&amp;U$1&amp;""":"""&amp;U12&amp;"""")
&amp;IF(LEN(W12)=0,"",","""&amp;W$1&amp;""":"""&amp;W12&amp;"""")
&amp;IF(LEN(X12)=0,"",","""&amp;X$1&amp;""":"&amp;X12)
&amp;IF(LEN(Y12)=0,"",","""&amp;Y$1&amp;""":"""&amp;Y12&amp;"""")
&amp;IF(LEN(AA12)=0,"",","""&amp;AA$1&amp;""":"""&amp;AA12&amp;"""")
&amp;IF(LEN(AB12)=0,"",","""&amp;AB$1&amp;""":"&amp;AB12)
&amp;IF(LEN(AC12)=0,"",","""&amp;AC$1&amp;""":"""&amp;AC12&amp;"""")
&amp;IF(LEN(AE12)=0,"",","""&amp;AE$1&amp;""":"""&amp;AE12&amp;"""")
&amp;IF(LEN(AF12)=0,"",","""&amp;AF$1&amp;""":"&amp;AF12)&amp;"}")</f>
        <v>{"id":"ev5_oneplustwo_2","key":537,"tp1":"cu","vl1":"GO","cn1":50000,"tp2":"cu","vl2":"EN","cn2":500,"tp3":"cu","vl3":"GO","cn3":70000}</v>
      </c>
    </row>
    <row r="13" spans="1:60">
      <c r="A13" t="s">
        <v>68</v>
      </c>
      <c r="C13" t="str">
        <f>A13</f>
        <v>ev5_oneplustwo_3</v>
      </c>
      <c r="D13" t="str">
        <f>IF(ISERROR(FIND("_",A13)),"구분자없음",
LEFT(A13,FIND("_",A13)-1))</f>
        <v>ev5</v>
      </c>
      <c r="E13">
        <f>COUNTA(N13,R13,V13,Z13,AD13)</f>
        <v>4</v>
      </c>
      <c r="F13">
        <v>3</v>
      </c>
      <c r="G13" t="b">
        <v>1</v>
      </c>
      <c r="K13">
        <v>314</v>
      </c>
      <c r="L13">
        <f>K13</f>
        <v>314</v>
      </c>
      <c r="M13" t="str">
        <f t="shared" ca="1" si="53"/>
        <v>cu</v>
      </c>
      <c r="N13" t="s">
        <v>18</v>
      </c>
      <c r="O13" t="s">
        <v>38</v>
      </c>
      <c r="P13">
        <v>450</v>
      </c>
      <c r="Q13" t="str">
        <f ca="1">IF(ISBLANK(R13),"",
VLOOKUP(R13,OFFSET(INDIRECT("$A:$B"),0,MATCH(R$1&amp;"_Verify",INDIRECT("$1:$1"),0)-1),2,0)
)</f>
        <v>cu</v>
      </c>
      <c r="R13" t="s">
        <v>18</v>
      </c>
      <c r="S13" t="s">
        <v>17</v>
      </c>
      <c r="T13">
        <v>60000</v>
      </c>
      <c r="U13" t="str">
        <f ca="1">IF(ISBLANK(V13),"",
VLOOKUP(V13,OFFSET(INDIRECT("$A:$B"),0,MATCH(V$1&amp;"_Verify",INDIRECT("$1:$1"),0)-1),2,0)
)</f>
        <v>cu</v>
      </c>
      <c r="V13" t="s">
        <v>18</v>
      </c>
      <c r="W13" t="s">
        <v>17</v>
      </c>
      <c r="X13">
        <v>90000</v>
      </c>
      <c r="Y13" t="str">
        <f ca="1">IF(ISBLANK(Z13),"",
VLOOKUP(Z13,OFFSET(INDIRECT("$A:$B"),0,MATCH(Z$1&amp;"_Verify",INDIRECT("$1:$1"),0)-1),2,0)
)</f>
        <v>cu</v>
      </c>
      <c r="Z13" t="s">
        <v>18</v>
      </c>
      <c r="AA13" t="s">
        <v>38</v>
      </c>
      <c r="AB13">
        <v>650</v>
      </c>
      <c r="AC13" t="str">
        <f ca="1">IF(ISBLANK(AD13),"",
VLOOKUP(AD13,OFFSET(INDIRECT("$A:$B"),0,MATCH(AD$1&amp;"_Verify",INDIRECT("$1:$1"),0)-1),2,0)
)</f>
        <v/>
      </c>
      <c r="AG13" t="str">
        <f ca="1">IF(LEN(M13)=0,"",M13)</f>
        <v>cu</v>
      </c>
      <c r="AH13" t="str">
        <f t="shared" si="54"/>
        <v>EN</v>
      </c>
      <c r="AI13">
        <f t="shared" si="54"/>
        <v>450</v>
      </c>
      <c r="AJ13" t="str">
        <f t="shared" ca="1" si="54"/>
        <v>cu</v>
      </c>
      <c r="AK13" t="str">
        <f t="shared" si="55"/>
        <v>GO</v>
      </c>
      <c r="AL13">
        <f t="shared" si="55"/>
        <v>60000</v>
      </c>
      <c r="AM13" t="str">
        <f t="shared" ca="1" si="55"/>
        <v>cu</v>
      </c>
      <c r="AN13" t="str">
        <f t="shared" si="56"/>
        <v>GO</v>
      </c>
      <c r="AO13">
        <f t="shared" si="56"/>
        <v>90000</v>
      </c>
      <c r="AP13" t="str">
        <f t="shared" ca="1" si="56"/>
        <v>cu</v>
      </c>
      <c r="AQ13" t="str">
        <f t="shared" si="57"/>
        <v>EN</v>
      </c>
      <c r="AR13">
        <f t="shared" si="57"/>
        <v>650</v>
      </c>
      <c r="AS13" t="str">
        <f t="shared" ca="1" si="57"/>
        <v/>
      </c>
      <c r="AT13" t="str">
        <f t="shared" si="58"/>
        <v/>
      </c>
      <c r="AU13" t="str">
        <f t="shared" si="58"/>
        <v/>
      </c>
      <c r="AV13" t="str">
        <f ca="1">IF(ROW()=2,AW13,OFFSET(AV13,-1,0)&amp;IF(LEN(AW13)=0,"",","&amp;AW13))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3" t="str">
        <f ca="1">IF(G13=FALSE,"",
"{"""&amp;C$1&amp;""":"""&amp;C13&amp;""""
&amp;","""&amp;K$1&amp;""":"&amp;K13
&amp;IF(LEN(M13)=0,"",","""&amp;M$1&amp;""":"""&amp;M13&amp;"""")
&amp;IF(LEN(O13)=0,"",","""&amp;O$1&amp;""":"""&amp;O13&amp;"""")
&amp;IF(LEN(P13)=0,"",","""&amp;P$1&amp;""":"&amp;P13)
&amp;IF(LEN(Q13)=0,"",","""&amp;Q$1&amp;""":"""&amp;Q13&amp;"""")
&amp;IF(LEN(S13)=0,"",","""&amp;S$1&amp;""":"""&amp;S13&amp;"""")
&amp;IF(LEN(T13)=0,"",","""&amp;T$1&amp;""":"&amp;T13)
&amp;IF(LEN(U13)=0,"",","""&amp;U$1&amp;""":"""&amp;U13&amp;"""")
&amp;IF(LEN(W13)=0,"",","""&amp;W$1&amp;""":"""&amp;W13&amp;"""")
&amp;IF(LEN(X13)=0,"",","""&amp;X$1&amp;""":"&amp;X13)
&amp;IF(LEN(Y13)=0,"",","""&amp;Y$1&amp;""":"""&amp;Y13&amp;"""")
&amp;IF(LEN(AA13)=0,"",","""&amp;AA$1&amp;""":"""&amp;AA13&amp;"""")
&amp;IF(LEN(AB13)=0,"",","""&amp;AB$1&amp;""":"&amp;AB13)
&amp;IF(LEN(AC13)=0,"",","""&amp;AC$1&amp;""":"""&amp;AC13&amp;"""")
&amp;IF(LEN(AE13)=0,"",","""&amp;AE$1&amp;""":"""&amp;AE13&amp;"""")
&amp;IF(LEN(AF13)=0,"",","""&amp;AF$1&amp;""":"&amp;AF13)&amp;"}")</f>
        <v>{"id":"ev5_oneplustwo_3","key":314,"tp1":"cu","vl1":"EN","cn1":450,"tp2":"cu","vl2":"GO","cn2":60000,"tp3":"cu","vl3":"GO","cn3":90000,"tp4":"cu","vl4":"EN","cn4":650}</v>
      </c>
    </row>
    <row r="14" spans="1:60">
      <c r="A14" s="4" t="s">
        <v>79</v>
      </c>
      <c r="C14" t="str">
        <f t="shared" si="0"/>
        <v>seventotalgroup1_1</v>
      </c>
      <c r="D14" t="str">
        <f t="shared" si="22"/>
        <v>seventotalgroup1</v>
      </c>
      <c r="E14">
        <f t="shared" ref="E14:E25" si="59">COUNTA(N14,R14,V14,Z14,AD14)</f>
        <v>3</v>
      </c>
      <c r="G14" t="b">
        <v>0</v>
      </c>
      <c r="H14">
        <v>9.99</v>
      </c>
      <c r="I14">
        <v>13000</v>
      </c>
      <c r="J14" t="s">
        <v>79</v>
      </c>
      <c r="K14">
        <v>513</v>
      </c>
      <c r="L14">
        <f t="shared" ref="L14:L25" si="60">K14</f>
        <v>513</v>
      </c>
      <c r="M14" t="str">
        <f t="shared" ca="1" si="53"/>
        <v>cu</v>
      </c>
      <c r="N14" t="s">
        <v>18</v>
      </c>
      <c r="O14" t="s">
        <v>38</v>
      </c>
      <c r="P14">
        <v>100</v>
      </c>
      <c r="Q14" t="str">
        <f t="shared" ref="Q14:Q25" ca="1" si="61">IF(ISBLANK(R14),"",
VLOOKUP(R14,OFFSET(INDIRECT("$A:$B"),0,MATCH(R$1&amp;"_Verify",INDIRECT("$1:$1"),0)-1),2,0)
)</f>
        <v>cu</v>
      </c>
      <c r="R14" t="s">
        <v>18</v>
      </c>
      <c r="S14" t="s">
        <v>38</v>
      </c>
      <c r="T14">
        <v>50</v>
      </c>
      <c r="U14" t="str">
        <f t="shared" ref="U14:U25" ca="1" si="62">IF(ISBLANK(V14),"",
VLOOKUP(V14,OFFSET(INDIRECT("$A:$B"),0,MATCH(V$1&amp;"_Verify",INDIRECT("$1:$1"),0)-1),2,0)
)</f>
        <v>cu</v>
      </c>
      <c r="V14" t="s">
        <v>18</v>
      </c>
      <c r="W14" t="s">
        <v>17</v>
      </c>
      <c r="X14">
        <v>10000</v>
      </c>
      <c r="Y14" t="str">
        <f t="shared" ref="Y14:Y25" ca="1" si="63">IF(ISBLANK(Z14),"",
VLOOKUP(Z14,OFFSET(INDIRECT("$A:$B"),0,MATCH(Z$1&amp;"_Verify",INDIRECT("$1:$1"),0)-1),2,0)
)</f>
        <v/>
      </c>
      <c r="AC14" t="str">
        <f t="shared" ref="AC14:AC25" ca="1" si="64">IF(ISBLANK(AD14),"",
VLOOKUP(AD14,OFFSET(INDIRECT("$A:$B"),0,MATCH(AD$1&amp;"_Verify",INDIRECT("$1:$1"),0)-1),2,0)
)</f>
        <v/>
      </c>
      <c r="AG14" t="str">
        <f t="shared" ref="AG14:AG25" ca="1" si="65">IF(LEN(M14)=0,"",M14)</f>
        <v>cu</v>
      </c>
      <c r="AH14" t="str">
        <f t="shared" ref="AH14:AH25" si="66">IF(LEN(O14)=0,"",O14)</f>
        <v>EN</v>
      </c>
      <c r="AI14">
        <f t="shared" ref="AI14:AI25" si="67">IF(LEN(P14)=0,"",P14)</f>
        <v>100</v>
      </c>
      <c r="AJ14" t="str">
        <f t="shared" ref="AJ14:AJ25" ca="1" si="68">IF(LEN(Q14)=0,"",Q14)</f>
        <v>cu</v>
      </c>
      <c r="AK14" t="str">
        <f t="shared" ref="AK14:AK25" si="69">IF(LEN(S14)=0,"",S14)</f>
        <v>EN</v>
      </c>
      <c r="AL14">
        <f t="shared" ref="AL14:AL25" si="70">IF(LEN(T14)=0,"",T14)</f>
        <v>50</v>
      </c>
      <c r="AM14" t="str">
        <f t="shared" ref="AM14:AM25" ca="1" si="71">IF(LEN(U14)=0,"",U14)</f>
        <v>cu</v>
      </c>
      <c r="AN14" t="str">
        <f t="shared" ref="AN14:AN25" si="72">IF(LEN(W14)=0,"",W14)</f>
        <v>GO</v>
      </c>
      <c r="AO14">
        <f t="shared" ref="AO14:AO25" si="73">IF(LEN(X14)=0,"",X14)</f>
        <v>10000</v>
      </c>
      <c r="AP14" t="str">
        <f t="shared" ref="AP14:AP25" ca="1" si="74">IF(LEN(Y14)=0,"",Y14)</f>
        <v/>
      </c>
      <c r="AQ14" t="str">
        <f t="shared" ref="AQ14:AQ25" si="75">IF(LEN(AA14)=0,"",AA14)</f>
        <v/>
      </c>
      <c r="AR14" t="str">
        <f t="shared" ref="AR14:AR25" si="76">IF(LEN(AB14)=0,"",AB14)</f>
        <v/>
      </c>
      <c r="AS14" t="str">
        <f t="shared" ref="AS14:AS25" ca="1" si="77">IF(LEN(AC14)=0,"",AC14)</f>
        <v/>
      </c>
      <c r="AT14" t="str">
        <f t="shared" ref="AT14:AT25" si="78">IF(LEN(AE14)=0,"",AE14)</f>
        <v/>
      </c>
      <c r="AU14" t="str">
        <f t="shared" ref="AU14:AU25" si="79">IF(LEN(AF14)=0,"",AF14)</f>
        <v/>
      </c>
      <c r="AV14" t="str">
        <f t="shared" ref="AV14:AV25" ca="1" si="80">IF(ROW()=2,AW14,OFFSET(AV14,-1,0)&amp;IF(LEN(AW14)=0,"",","&amp;AW14))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4" t="str">
        <f t="shared" ref="AW14:AW25" si="81">IF(G14=FALSE,"",
"{"""&amp;C$1&amp;""":"""&amp;C14&amp;""""
&amp;","""&amp;K$1&amp;""":"&amp;K14
&amp;IF(LEN(M14)=0,"",","""&amp;M$1&amp;""":"""&amp;M14&amp;"""")
&amp;IF(LEN(O14)=0,"",","""&amp;O$1&amp;""":"""&amp;O14&amp;"""")
&amp;IF(LEN(P14)=0,"",","""&amp;P$1&amp;""":"&amp;P14)
&amp;IF(LEN(Q14)=0,"",","""&amp;Q$1&amp;""":"""&amp;Q14&amp;"""")
&amp;IF(LEN(S14)=0,"",","""&amp;S$1&amp;""":"""&amp;S14&amp;"""")
&amp;IF(LEN(T14)=0,"",","""&amp;T$1&amp;""":"&amp;T14)
&amp;IF(LEN(U14)=0,"",","""&amp;U$1&amp;""":"""&amp;U14&amp;"""")
&amp;IF(LEN(W14)=0,"",","""&amp;W$1&amp;""":"""&amp;W14&amp;"""")
&amp;IF(LEN(X14)=0,"",","""&amp;X$1&amp;""":"&amp;X14)
&amp;IF(LEN(Y14)=0,"",","""&amp;Y$1&amp;""":"""&amp;Y14&amp;"""")
&amp;IF(LEN(AA14)=0,"",","""&amp;AA$1&amp;""":"""&amp;AA14&amp;"""")
&amp;IF(LEN(AB14)=0,"",","""&amp;AB$1&amp;""":"&amp;AB14)
&amp;IF(LEN(AC14)=0,"",","""&amp;AC$1&amp;""":"""&amp;AC14&amp;"""")
&amp;IF(LEN(AE14)=0,"",","""&amp;AE$1&amp;""":"""&amp;AE14&amp;"""")
&amp;IF(LEN(AF14)=0,"",","""&amp;AF$1&amp;""":"&amp;AF14)&amp;"}")</f>
        <v/>
      </c>
    </row>
    <row r="15" spans="1:60">
      <c r="A15" t="s">
        <v>80</v>
      </c>
      <c r="C15" t="str">
        <f t="shared" si="0"/>
        <v>seventotalgroup1_2</v>
      </c>
      <c r="D15" t="str">
        <f t="shared" si="22"/>
        <v>seventotalgroup1</v>
      </c>
      <c r="E15">
        <f t="shared" si="59"/>
        <v>3</v>
      </c>
      <c r="G15" t="b">
        <v>0</v>
      </c>
      <c r="H15">
        <v>14.99</v>
      </c>
      <c r="I15">
        <v>19000</v>
      </c>
      <c r="J15" t="s">
        <v>80</v>
      </c>
      <c r="K15">
        <v>981</v>
      </c>
      <c r="L15">
        <f t="shared" si="60"/>
        <v>981</v>
      </c>
      <c r="M15" t="str">
        <f t="shared" ca="1" si="53"/>
        <v>it</v>
      </c>
      <c r="N15" t="s">
        <v>35</v>
      </c>
      <c r="O15" t="s">
        <v>91</v>
      </c>
      <c r="P15">
        <v>500</v>
      </c>
      <c r="Q15" t="str">
        <f t="shared" ca="1" si="61"/>
        <v>cu</v>
      </c>
      <c r="R15" t="s">
        <v>18</v>
      </c>
      <c r="S15" t="s">
        <v>38</v>
      </c>
      <c r="T15">
        <v>75</v>
      </c>
      <c r="U15" t="str">
        <f t="shared" ca="1" si="62"/>
        <v>cu</v>
      </c>
      <c r="V15" t="s">
        <v>18</v>
      </c>
      <c r="W15" t="s">
        <v>17</v>
      </c>
      <c r="X15">
        <v>20000</v>
      </c>
      <c r="Y15" t="str">
        <f t="shared" ca="1" si="63"/>
        <v/>
      </c>
      <c r="AC15" t="str">
        <f t="shared" ca="1" si="64"/>
        <v/>
      </c>
      <c r="AG15" t="str">
        <f t="shared" ca="1" si="65"/>
        <v>it</v>
      </c>
      <c r="AH15" t="str">
        <f t="shared" si="66"/>
        <v>Cash_sSevenTotal</v>
      </c>
      <c r="AI15">
        <f t="shared" si="67"/>
        <v>500</v>
      </c>
      <c r="AJ15" t="str">
        <f t="shared" ca="1" si="68"/>
        <v>cu</v>
      </c>
      <c r="AK15" t="str">
        <f t="shared" si="69"/>
        <v>EN</v>
      </c>
      <c r="AL15">
        <f t="shared" si="70"/>
        <v>75</v>
      </c>
      <c r="AM15" t="str">
        <f t="shared" ca="1" si="71"/>
        <v>cu</v>
      </c>
      <c r="AN15" t="str">
        <f t="shared" si="72"/>
        <v>GO</v>
      </c>
      <c r="AO15">
        <f t="shared" si="73"/>
        <v>20000</v>
      </c>
      <c r="AP15" t="str">
        <f t="shared" ca="1" si="74"/>
        <v/>
      </c>
      <c r="AQ15" t="str">
        <f t="shared" si="75"/>
        <v/>
      </c>
      <c r="AR15" t="str">
        <f t="shared" si="76"/>
        <v/>
      </c>
      <c r="AS15" t="str">
        <f t="shared" ca="1" si="77"/>
        <v/>
      </c>
      <c r="AT15" t="str">
        <f t="shared" si="78"/>
        <v/>
      </c>
      <c r="AU15" t="str">
        <f t="shared" si="79"/>
        <v/>
      </c>
      <c r="AV15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5" t="str">
        <f t="shared" si="81"/>
        <v/>
      </c>
    </row>
    <row r="16" spans="1:60">
      <c r="A16" t="s">
        <v>81</v>
      </c>
      <c r="C16" t="str">
        <f t="shared" si="0"/>
        <v>seventotalgroup1_3</v>
      </c>
      <c r="D16" t="str">
        <f t="shared" si="22"/>
        <v>seventotalgroup1</v>
      </c>
      <c r="E16">
        <f t="shared" si="59"/>
        <v>3</v>
      </c>
      <c r="G16" t="b">
        <v>0</v>
      </c>
      <c r="H16">
        <v>29.99</v>
      </c>
      <c r="I16">
        <v>39000</v>
      </c>
      <c r="J16" t="s">
        <v>81</v>
      </c>
      <c r="K16">
        <v>112</v>
      </c>
      <c r="L16">
        <f t="shared" si="60"/>
        <v>112</v>
      </c>
      <c r="M16" t="str">
        <f t="shared" ca="1" si="53"/>
        <v>cu</v>
      </c>
      <c r="N16" t="s">
        <v>18</v>
      </c>
      <c r="O16" t="s">
        <v>38</v>
      </c>
      <c r="P16">
        <v>300</v>
      </c>
      <c r="Q16" t="str">
        <f t="shared" ca="1" si="61"/>
        <v>cu</v>
      </c>
      <c r="R16" t="s">
        <v>18</v>
      </c>
      <c r="S16" t="s">
        <v>38</v>
      </c>
      <c r="T16">
        <v>100</v>
      </c>
      <c r="U16" t="str">
        <f t="shared" ca="1" si="62"/>
        <v>cu</v>
      </c>
      <c r="V16" t="s">
        <v>18</v>
      </c>
      <c r="W16" t="s">
        <v>17</v>
      </c>
      <c r="X16">
        <v>40000</v>
      </c>
      <c r="Y16" t="str">
        <f t="shared" ca="1" si="63"/>
        <v/>
      </c>
      <c r="AC16" t="str">
        <f t="shared" ca="1" si="64"/>
        <v/>
      </c>
      <c r="AG16" t="str">
        <f t="shared" ca="1" si="65"/>
        <v>cu</v>
      </c>
      <c r="AH16" t="str">
        <f t="shared" si="66"/>
        <v>EN</v>
      </c>
      <c r="AI16">
        <f t="shared" si="67"/>
        <v>300</v>
      </c>
      <c r="AJ16" t="str">
        <f t="shared" ca="1" si="68"/>
        <v>cu</v>
      </c>
      <c r="AK16" t="str">
        <f t="shared" si="69"/>
        <v>EN</v>
      </c>
      <c r="AL16">
        <f t="shared" si="70"/>
        <v>100</v>
      </c>
      <c r="AM16" t="str">
        <f t="shared" ca="1" si="71"/>
        <v>cu</v>
      </c>
      <c r="AN16" t="str">
        <f t="shared" si="72"/>
        <v>GO</v>
      </c>
      <c r="AO16">
        <f t="shared" si="73"/>
        <v>40000</v>
      </c>
      <c r="AP16" t="str">
        <f t="shared" ca="1" si="74"/>
        <v/>
      </c>
      <c r="AQ16" t="str">
        <f t="shared" si="75"/>
        <v/>
      </c>
      <c r="AR16" t="str">
        <f t="shared" si="76"/>
        <v/>
      </c>
      <c r="AS16" t="str">
        <f t="shared" ca="1" si="77"/>
        <v/>
      </c>
      <c r="AT16" t="str">
        <f t="shared" si="78"/>
        <v/>
      </c>
      <c r="AU16" t="str">
        <f t="shared" si="79"/>
        <v/>
      </c>
      <c r="AV16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6" t="str">
        <f t="shared" si="81"/>
        <v/>
      </c>
    </row>
    <row r="17" spans="1:49">
      <c r="A17" t="s">
        <v>82</v>
      </c>
      <c r="C17" t="str">
        <f t="shared" si="0"/>
        <v>seventotalgroup1_4</v>
      </c>
      <c r="D17" t="str">
        <f t="shared" si="22"/>
        <v>seventotalgroup1</v>
      </c>
      <c r="E17">
        <f t="shared" si="59"/>
        <v>3</v>
      </c>
      <c r="G17" t="b">
        <v>0</v>
      </c>
      <c r="H17">
        <v>49.99</v>
      </c>
      <c r="I17">
        <v>69000</v>
      </c>
      <c r="J17" t="s">
        <v>82</v>
      </c>
      <c r="K17">
        <v>152</v>
      </c>
      <c r="L17">
        <f t="shared" si="60"/>
        <v>152</v>
      </c>
      <c r="M17" t="str">
        <f t="shared" ca="1" si="53"/>
        <v>it</v>
      </c>
      <c r="N17" t="s">
        <v>35</v>
      </c>
      <c r="O17" t="s">
        <v>91</v>
      </c>
      <c r="P17">
        <v>1500</v>
      </c>
      <c r="Q17" t="str">
        <f t="shared" ca="1" si="61"/>
        <v>cu</v>
      </c>
      <c r="R17" t="s">
        <v>18</v>
      </c>
      <c r="S17" t="s">
        <v>38</v>
      </c>
      <c r="T17">
        <v>500</v>
      </c>
      <c r="U17" t="str">
        <f t="shared" ca="1" si="62"/>
        <v>cu</v>
      </c>
      <c r="V17" t="s">
        <v>18</v>
      </c>
      <c r="W17" t="s">
        <v>17</v>
      </c>
      <c r="X17">
        <v>60000</v>
      </c>
      <c r="Y17" t="str">
        <f t="shared" ca="1" si="63"/>
        <v/>
      </c>
      <c r="AC17" t="str">
        <f t="shared" ca="1" si="64"/>
        <v/>
      </c>
      <c r="AG17" t="str">
        <f t="shared" ca="1" si="65"/>
        <v>it</v>
      </c>
      <c r="AH17" t="str">
        <f t="shared" si="66"/>
        <v>Cash_sSevenTotal</v>
      </c>
      <c r="AI17">
        <f t="shared" si="67"/>
        <v>1500</v>
      </c>
      <c r="AJ17" t="str">
        <f t="shared" ca="1" si="68"/>
        <v>cu</v>
      </c>
      <c r="AK17" t="str">
        <f t="shared" si="69"/>
        <v>EN</v>
      </c>
      <c r="AL17">
        <f t="shared" si="70"/>
        <v>500</v>
      </c>
      <c r="AM17" t="str">
        <f t="shared" ca="1" si="71"/>
        <v>cu</v>
      </c>
      <c r="AN17" t="str">
        <f t="shared" si="72"/>
        <v>GO</v>
      </c>
      <c r="AO17">
        <f t="shared" si="73"/>
        <v>60000</v>
      </c>
      <c r="AP17" t="str">
        <f t="shared" ca="1" si="74"/>
        <v/>
      </c>
      <c r="AQ17" t="str">
        <f t="shared" si="75"/>
        <v/>
      </c>
      <c r="AR17" t="str">
        <f t="shared" si="76"/>
        <v/>
      </c>
      <c r="AS17" t="str">
        <f t="shared" ca="1" si="77"/>
        <v/>
      </c>
      <c r="AT17" t="str">
        <f t="shared" si="78"/>
        <v/>
      </c>
      <c r="AU17" t="str">
        <f t="shared" si="79"/>
        <v/>
      </c>
      <c r="AV17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7" t="str">
        <f t="shared" si="81"/>
        <v/>
      </c>
    </row>
    <row r="18" spans="1:49">
      <c r="A18" t="s">
        <v>83</v>
      </c>
      <c r="C18" t="str">
        <f t="shared" si="0"/>
        <v>seventotalgroup2_1</v>
      </c>
      <c r="D18" t="str">
        <f t="shared" si="22"/>
        <v>seventotalgroup2</v>
      </c>
      <c r="E18">
        <f t="shared" si="59"/>
        <v>3</v>
      </c>
      <c r="G18" t="b">
        <v>0</v>
      </c>
      <c r="H18">
        <v>9.99</v>
      </c>
      <c r="I18">
        <v>13000</v>
      </c>
      <c r="J18" t="s">
        <v>83</v>
      </c>
      <c r="K18">
        <v>293</v>
      </c>
      <c r="L18">
        <f t="shared" si="60"/>
        <v>293</v>
      </c>
      <c r="M18" t="str">
        <f t="shared" ca="1" si="53"/>
        <v>cu</v>
      </c>
      <c r="N18" t="s">
        <v>18</v>
      </c>
      <c r="O18" t="s">
        <v>38</v>
      </c>
      <c r="P18">
        <v>100</v>
      </c>
      <c r="Q18" t="str">
        <f t="shared" ca="1" si="61"/>
        <v>cu</v>
      </c>
      <c r="R18" t="s">
        <v>18</v>
      </c>
      <c r="S18" t="s">
        <v>38</v>
      </c>
      <c r="T18">
        <v>50</v>
      </c>
      <c r="U18" t="str">
        <f t="shared" ca="1" si="62"/>
        <v>cu</v>
      </c>
      <c r="V18" t="s">
        <v>18</v>
      </c>
      <c r="W18" t="s">
        <v>17</v>
      </c>
      <c r="X18">
        <v>10000</v>
      </c>
      <c r="Y18" t="str">
        <f t="shared" ca="1" si="63"/>
        <v/>
      </c>
      <c r="AC18" t="str">
        <f t="shared" ca="1" si="64"/>
        <v/>
      </c>
      <c r="AG18" t="str">
        <f t="shared" ca="1" si="65"/>
        <v>cu</v>
      </c>
      <c r="AH18" t="str">
        <f t="shared" si="66"/>
        <v>EN</v>
      </c>
      <c r="AI18">
        <f t="shared" si="67"/>
        <v>100</v>
      </c>
      <c r="AJ18" t="str">
        <f t="shared" ca="1" si="68"/>
        <v>cu</v>
      </c>
      <c r="AK18" t="str">
        <f t="shared" si="69"/>
        <v>EN</v>
      </c>
      <c r="AL18">
        <f t="shared" si="70"/>
        <v>50</v>
      </c>
      <c r="AM18" t="str">
        <f t="shared" ca="1" si="71"/>
        <v>cu</v>
      </c>
      <c r="AN18" t="str">
        <f t="shared" si="72"/>
        <v>GO</v>
      </c>
      <c r="AO18">
        <f t="shared" si="73"/>
        <v>10000</v>
      </c>
      <c r="AP18" t="str">
        <f t="shared" ca="1" si="74"/>
        <v/>
      </c>
      <c r="AQ18" t="str">
        <f t="shared" si="75"/>
        <v/>
      </c>
      <c r="AR18" t="str">
        <f t="shared" si="76"/>
        <v/>
      </c>
      <c r="AS18" t="str">
        <f t="shared" ca="1" si="77"/>
        <v/>
      </c>
      <c r="AT18" t="str">
        <f t="shared" si="78"/>
        <v/>
      </c>
      <c r="AU18" t="str">
        <f t="shared" si="79"/>
        <v/>
      </c>
      <c r="AV18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8" t="str">
        <f t="shared" si="81"/>
        <v/>
      </c>
    </row>
    <row r="19" spans="1:49">
      <c r="A19" t="s">
        <v>84</v>
      </c>
      <c r="C19" t="str">
        <f t="shared" si="0"/>
        <v>seventotalgroup2_2</v>
      </c>
      <c r="D19" t="str">
        <f t="shared" si="22"/>
        <v>seventotalgroup2</v>
      </c>
      <c r="E19">
        <f t="shared" si="59"/>
        <v>3</v>
      </c>
      <c r="G19" t="b">
        <v>0</v>
      </c>
      <c r="H19">
        <v>14.99</v>
      </c>
      <c r="I19">
        <v>19000</v>
      </c>
      <c r="J19" t="s">
        <v>84</v>
      </c>
      <c r="K19">
        <v>364</v>
      </c>
      <c r="L19">
        <f t="shared" si="60"/>
        <v>364</v>
      </c>
      <c r="M19" t="str">
        <f t="shared" ca="1" si="53"/>
        <v>it</v>
      </c>
      <c r="N19" t="s">
        <v>35</v>
      </c>
      <c r="O19" t="s">
        <v>91</v>
      </c>
      <c r="P19">
        <v>400</v>
      </c>
      <c r="Q19" t="str">
        <f t="shared" ca="1" si="61"/>
        <v>cu</v>
      </c>
      <c r="R19" t="s">
        <v>18</v>
      </c>
      <c r="S19" t="s">
        <v>38</v>
      </c>
      <c r="T19">
        <v>75</v>
      </c>
      <c r="U19" t="str">
        <f t="shared" ca="1" si="62"/>
        <v>cu</v>
      </c>
      <c r="V19" t="s">
        <v>18</v>
      </c>
      <c r="W19" t="s">
        <v>17</v>
      </c>
      <c r="X19">
        <v>20000</v>
      </c>
      <c r="Y19" t="str">
        <f t="shared" ca="1" si="63"/>
        <v/>
      </c>
      <c r="AC19" t="str">
        <f t="shared" ca="1" si="64"/>
        <v/>
      </c>
      <c r="AG19" t="str">
        <f t="shared" ca="1" si="65"/>
        <v>it</v>
      </c>
      <c r="AH19" t="str">
        <f t="shared" si="66"/>
        <v>Cash_sSevenTotal</v>
      </c>
      <c r="AI19">
        <f t="shared" si="67"/>
        <v>400</v>
      </c>
      <c r="AJ19" t="str">
        <f t="shared" ca="1" si="68"/>
        <v>cu</v>
      </c>
      <c r="AK19" t="str">
        <f t="shared" si="69"/>
        <v>EN</v>
      </c>
      <c r="AL19">
        <f t="shared" si="70"/>
        <v>75</v>
      </c>
      <c r="AM19" t="str">
        <f t="shared" ca="1" si="71"/>
        <v>cu</v>
      </c>
      <c r="AN19" t="str">
        <f t="shared" si="72"/>
        <v>GO</v>
      </c>
      <c r="AO19">
        <f t="shared" si="73"/>
        <v>20000</v>
      </c>
      <c r="AP19" t="str">
        <f t="shared" ca="1" si="74"/>
        <v/>
      </c>
      <c r="AQ19" t="str">
        <f t="shared" si="75"/>
        <v/>
      </c>
      <c r="AR19" t="str">
        <f t="shared" si="76"/>
        <v/>
      </c>
      <c r="AS19" t="str">
        <f t="shared" ca="1" si="77"/>
        <v/>
      </c>
      <c r="AT19" t="str">
        <f t="shared" si="78"/>
        <v/>
      </c>
      <c r="AU19" t="str">
        <f t="shared" si="79"/>
        <v/>
      </c>
      <c r="AV19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9" t="str">
        <f t="shared" si="81"/>
        <v/>
      </c>
    </row>
    <row r="20" spans="1:49">
      <c r="A20" t="s">
        <v>85</v>
      </c>
      <c r="C20" t="str">
        <f t="shared" si="0"/>
        <v>seventotalgroup2_3</v>
      </c>
      <c r="D20" t="str">
        <f t="shared" si="22"/>
        <v>seventotalgroup2</v>
      </c>
      <c r="E20">
        <f t="shared" si="59"/>
        <v>3</v>
      </c>
      <c r="G20" t="b">
        <v>0</v>
      </c>
      <c r="H20">
        <v>29.99</v>
      </c>
      <c r="I20">
        <v>39000</v>
      </c>
      <c r="J20" t="s">
        <v>85</v>
      </c>
      <c r="K20">
        <v>440</v>
      </c>
      <c r="L20">
        <f t="shared" si="60"/>
        <v>440</v>
      </c>
      <c r="M20" t="str">
        <f t="shared" ca="1" si="53"/>
        <v>cu</v>
      </c>
      <c r="N20" t="s">
        <v>18</v>
      </c>
      <c r="O20" t="s">
        <v>38</v>
      </c>
      <c r="P20">
        <v>300</v>
      </c>
      <c r="Q20" t="str">
        <f t="shared" ca="1" si="61"/>
        <v>cu</v>
      </c>
      <c r="R20" t="s">
        <v>18</v>
      </c>
      <c r="S20" t="s">
        <v>38</v>
      </c>
      <c r="T20">
        <v>100</v>
      </c>
      <c r="U20" t="str">
        <f t="shared" ca="1" si="62"/>
        <v>cu</v>
      </c>
      <c r="V20" t="s">
        <v>18</v>
      </c>
      <c r="W20" t="s">
        <v>17</v>
      </c>
      <c r="X20">
        <v>40000</v>
      </c>
      <c r="Y20" t="str">
        <f t="shared" ca="1" si="63"/>
        <v/>
      </c>
      <c r="AC20" t="str">
        <f t="shared" ca="1" si="64"/>
        <v/>
      </c>
      <c r="AG20" t="str">
        <f t="shared" ca="1" si="65"/>
        <v>cu</v>
      </c>
      <c r="AH20" t="str">
        <f t="shared" si="66"/>
        <v>EN</v>
      </c>
      <c r="AI20">
        <f t="shared" si="67"/>
        <v>300</v>
      </c>
      <c r="AJ20" t="str">
        <f t="shared" ca="1" si="68"/>
        <v>cu</v>
      </c>
      <c r="AK20" t="str">
        <f t="shared" si="69"/>
        <v>EN</v>
      </c>
      <c r="AL20">
        <f t="shared" si="70"/>
        <v>100</v>
      </c>
      <c r="AM20" t="str">
        <f t="shared" ca="1" si="71"/>
        <v>cu</v>
      </c>
      <c r="AN20" t="str">
        <f t="shared" si="72"/>
        <v>GO</v>
      </c>
      <c r="AO20">
        <f t="shared" si="73"/>
        <v>40000</v>
      </c>
      <c r="AP20" t="str">
        <f t="shared" ca="1" si="74"/>
        <v/>
      </c>
      <c r="AQ20" t="str">
        <f t="shared" si="75"/>
        <v/>
      </c>
      <c r="AR20" t="str">
        <f t="shared" si="76"/>
        <v/>
      </c>
      <c r="AS20" t="str">
        <f t="shared" ca="1" si="77"/>
        <v/>
      </c>
      <c r="AT20" t="str">
        <f t="shared" si="78"/>
        <v/>
      </c>
      <c r="AU20" t="str">
        <f t="shared" si="79"/>
        <v/>
      </c>
      <c r="AV20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0" t="str">
        <f t="shared" si="81"/>
        <v/>
      </c>
    </row>
    <row r="21" spans="1:49">
      <c r="A21" t="s">
        <v>86</v>
      </c>
      <c r="C21" t="str">
        <f t="shared" si="0"/>
        <v>seventotalgroup2_4</v>
      </c>
      <c r="D21" t="str">
        <f t="shared" si="22"/>
        <v>seventotalgroup2</v>
      </c>
      <c r="E21">
        <f t="shared" si="59"/>
        <v>3</v>
      </c>
      <c r="G21" t="b">
        <v>0</v>
      </c>
      <c r="H21">
        <v>49.99</v>
      </c>
      <c r="I21">
        <v>69000</v>
      </c>
      <c r="J21" t="s">
        <v>86</v>
      </c>
      <c r="K21">
        <v>335</v>
      </c>
      <c r="L21">
        <f t="shared" si="60"/>
        <v>335</v>
      </c>
      <c r="M21" t="str">
        <f t="shared" ca="1" si="53"/>
        <v>it</v>
      </c>
      <c r="N21" t="s">
        <v>35</v>
      </c>
      <c r="O21" t="s">
        <v>91</v>
      </c>
      <c r="P21">
        <v>1200</v>
      </c>
      <c r="Q21" t="str">
        <f t="shared" ca="1" si="61"/>
        <v>cu</v>
      </c>
      <c r="R21" t="s">
        <v>18</v>
      </c>
      <c r="S21" t="s">
        <v>38</v>
      </c>
      <c r="T21">
        <v>500</v>
      </c>
      <c r="U21" t="str">
        <f t="shared" ca="1" si="62"/>
        <v>cu</v>
      </c>
      <c r="V21" t="s">
        <v>18</v>
      </c>
      <c r="W21" t="s">
        <v>17</v>
      </c>
      <c r="X21">
        <v>60000</v>
      </c>
      <c r="Y21" t="str">
        <f t="shared" ca="1" si="63"/>
        <v/>
      </c>
      <c r="AC21" t="str">
        <f t="shared" ca="1" si="64"/>
        <v/>
      </c>
      <c r="AG21" t="str">
        <f t="shared" ca="1" si="65"/>
        <v>it</v>
      </c>
      <c r="AH21" t="str">
        <f t="shared" si="66"/>
        <v>Cash_sSevenTotal</v>
      </c>
      <c r="AI21">
        <f t="shared" si="67"/>
        <v>1200</v>
      </c>
      <c r="AJ21" t="str">
        <f t="shared" ca="1" si="68"/>
        <v>cu</v>
      </c>
      <c r="AK21" t="str">
        <f t="shared" si="69"/>
        <v>EN</v>
      </c>
      <c r="AL21">
        <f t="shared" si="70"/>
        <v>500</v>
      </c>
      <c r="AM21" t="str">
        <f t="shared" ca="1" si="71"/>
        <v>cu</v>
      </c>
      <c r="AN21" t="str">
        <f t="shared" si="72"/>
        <v>GO</v>
      </c>
      <c r="AO21">
        <f t="shared" si="73"/>
        <v>60000</v>
      </c>
      <c r="AP21" t="str">
        <f t="shared" ca="1" si="74"/>
        <v/>
      </c>
      <c r="AQ21" t="str">
        <f t="shared" si="75"/>
        <v/>
      </c>
      <c r="AR21" t="str">
        <f t="shared" si="76"/>
        <v/>
      </c>
      <c r="AS21" t="str">
        <f t="shared" ca="1" si="77"/>
        <v/>
      </c>
      <c r="AT21" t="str">
        <f t="shared" si="78"/>
        <v/>
      </c>
      <c r="AU21" t="str">
        <f t="shared" si="79"/>
        <v/>
      </c>
      <c r="AV21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1" t="str">
        <f t="shared" si="81"/>
        <v/>
      </c>
    </row>
    <row r="22" spans="1:49">
      <c r="A22" t="s">
        <v>87</v>
      </c>
      <c r="C22" t="str">
        <f t="shared" si="0"/>
        <v>seventotalgroup3_1</v>
      </c>
      <c r="D22" t="str">
        <f t="shared" si="22"/>
        <v>seventotalgroup3</v>
      </c>
      <c r="E22">
        <f t="shared" si="59"/>
        <v>3</v>
      </c>
      <c r="G22" t="b">
        <v>0</v>
      </c>
      <c r="H22">
        <v>9.99</v>
      </c>
      <c r="I22">
        <v>13000</v>
      </c>
      <c r="J22" t="s">
        <v>87</v>
      </c>
      <c r="K22">
        <v>349</v>
      </c>
      <c r="L22">
        <f t="shared" si="60"/>
        <v>349</v>
      </c>
      <c r="M22" t="str">
        <f t="shared" ca="1" si="53"/>
        <v>cu</v>
      </c>
      <c r="N22" t="s">
        <v>18</v>
      </c>
      <c r="O22" t="s">
        <v>38</v>
      </c>
      <c r="P22">
        <v>100</v>
      </c>
      <c r="Q22" t="str">
        <f t="shared" ca="1" si="61"/>
        <v>cu</v>
      </c>
      <c r="R22" t="s">
        <v>18</v>
      </c>
      <c r="S22" t="s">
        <v>38</v>
      </c>
      <c r="T22">
        <v>50</v>
      </c>
      <c r="U22" t="str">
        <f t="shared" ca="1" si="62"/>
        <v>cu</v>
      </c>
      <c r="V22" t="s">
        <v>18</v>
      </c>
      <c r="W22" t="s">
        <v>17</v>
      </c>
      <c r="X22">
        <v>10000</v>
      </c>
      <c r="Y22" t="str">
        <f t="shared" ca="1" si="63"/>
        <v/>
      </c>
      <c r="AC22" t="str">
        <f t="shared" ca="1" si="64"/>
        <v/>
      </c>
      <c r="AG22" t="str">
        <f t="shared" ca="1" si="65"/>
        <v>cu</v>
      </c>
      <c r="AH22" t="str">
        <f t="shared" si="66"/>
        <v>EN</v>
      </c>
      <c r="AI22">
        <f t="shared" si="67"/>
        <v>100</v>
      </c>
      <c r="AJ22" t="str">
        <f t="shared" ca="1" si="68"/>
        <v>cu</v>
      </c>
      <c r="AK22" t="str">
        <f t="shared" si="69"/>
        <v>EN</v>
      </c>
      <c r="AL22">
        <f t="shared" si="70"/>
        <v>50</v>
      </c>
      <c r="AM22" t="str">
        <f t="shared" ca="1" si="71"/>
        <v>cu</v>
      </c>
      <c r="AN22" t="str">
        <f t="shared" si="72"/>
        <v>GO</v>
      </c>
      <c r="AO22">
        <f t="shared" si="73"/>
        <v>10000</v>
      </c>
      <c r="AP22" t="str">
        <f t="shared" ca="1" si="74"/>
        <v/>
      </c>
      <c r="AQ22" t="str">
        <f t="shared" si="75"/>
        <v/>
      </c>
      <c r="AR22" t="str">
        <f t="shared" si="76"/>
        <v/>
      </c>
      <c r="AS22" t="str">
        <f t="shared" ca="1" si="77"/>
        <v/>
      </c>
      <c r="AT22" t="str">
        <f t="shared" si="78"/>
        <v/>
      </c>
      <c r="AU22" t="str">
        <f t="shared" si="79"/>
        <v/>
      </c>
      <c r="AV22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2" t="str">
        <f t="shared" si="81"/>
        <v/>
      </c>
    </row>
    <row r="23" spans="1:49">
      <c r="A23" t="s">
        <v>88</v>
      </c>
      <c r="C23" t="str">
        <f t="shared" si="0"/>
        <v>seventotalgroup3_2</v>
      </c>
      <c r="D23" t="str">
        <f t="shared" si="22"/>
        <v>seventotalgroup3</v>
      </c>
      <c r="E23">
        <f t="shared" si="59"/>
        <v>3</v>
      </c>
      <c r="G23" t="b">
        <v>0</v>
      </c>
      <c r="H23">
        <v>14.99</v>
      </c>
      <c r="I23">
        <v>19000</v>
      </c>
      <c r="J23" t="s">
        <v>88</v>
      </c>
      <c r="K23">
        <v>901</v>
      </c>
      <c r="L23">
        <f t="shared" si="60"/>
        <v>901</v>
      </c>
      <c r="M23" t="str">
        <f t="shared" ca="1" si="53"/>
        <v>it</v>
      </c>
      <c r="N23" t="s">
        <v>35</v>
      </c>
      <c r="O23" t="s">
        <v>91</v>
      </c>
      <c r="P23">
        <v>300</v>
      </c>
      <c r="Q23" t="str">
        <f t="shared" ca="1" si="61"/>
        <v>cu</v>
      </c>
      <c r="R23" t="s">
        <v>18</v>
      </c>
      <c r="S23" t="s">
        <v>38</v>
      </c>
      <c r="T23">
        <v>75</v>
      </c>
      <c r="U23" t="str">
        <f t="shared" ca="1" si="62"/>
        <v>cu</v>
      </c>
      <c r="V23" t="s">
        <v>18</v>
      </c>
      <c r="W23" t="s">
        <v>17</v>
      </c>
      <c r="X23">
        <v>20000</v>
      </c>
      <c r="Y23" t="str">
        <f t="shared" ca="1" si="63"/>
        <v/>
      </c>
      <c r="AC23" t="str">
        <f t="shared" ca="1" si="64"/>
        <v/>
      </c>
      <c r="AG23" t="str">
        <f t="shared" ca="1" si="65"/>
        <v>it</v>
      </c>
      <c r="AH23" t="str">
        <f t="shared" si="66"/>
        <v>Cash_sSevenTotal</v>
      </c>
      <c r="AI23">
        <f t="shared" si="67"/>
        <v>300</v>
      </c>
      <c r="AJ23" t="str">
        <f t="shared" ca="1" si="68"/>
        <v>cu</v>
      </c>
      <c r="AK23" t="str">
        <f t="shared" si="69"/>
        <v>EN</v>
      </c>
      <c r="AL23">
        <f t="shared" si="70"/>
        <v>75</v>
      </c>
      <c r="AM23" t="str">
        <f t="shared" ca="1" si="71"/>
        <v>cu</v>
      </c>
      <c r="AN23" t="str">
        <f t="shared" si="72"/>
        <v>GO</v>
      </c>
      <c r="AO23">
        <f t="shared" si="73"/>
        <v>20000</v>
      </c>
      <c r="AP23" t="str">
        <f t="shared" ca="1" si="74"/>
        <v/>
      </c>
      <c r="AQ23" t="str">
        <f t="shared" si="75"/>
        <v/>
      </c>
      <c r="AR23" t="str">
        <f t="shared" si="76"/>
        <v/>
      </c>
      <c r="AS23" t="str">
        <f t="shared" ca="1" si="77"/>
        <v/>
      </c>
      <c r="AT23" t="str">
        <f t="shared" si="78"/>
        <v/>
      </c>
      <c r="AU23" t="str">
        <f t="shared" si="79"/>
        <v/>
      </c>
      <c r="AV23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3" t="str">
        <f t="shared" si="81"/>
        <v/>
      </c>
    </row>
    <row r="24" spans="1:49">
      <c r="A24" t="s">
        <v>89</v>
      </c>
      <c r="C24" t="str">
        <f t="shared" si="0"/>
        <v>seventotalgroup3_3</v>
      </c>
      <c r="D24" t="str">
        <f t="shared" si="22"/>
        <v>seventotalgroup3</v>
      </c>
      <c r="E24">
        <f t="shared" si="59"/>
        <v>3</v>
      </c>
      <c r="G24" t="b">
        <v>0</v>
      </c>
      <c r="H24">
        <v>29.99</v>
      </c>
      <c r="I24">
        <v>39000</v>
      </c>
      <c r="J24" t="s">
        <v>89</v>
      </c>
      <c r="K24">
        <v>265</v>
      </c>
      <c r="L24">
        <f t="shared" si="60"/>
        <v>265</v>
      </c>
      <c r="M24" t="str">
        <f t="shared" ca="1" si="53"/>
        <v>cu</v>
      </c>
      <c r="N24" t="s">
        <v>18</v>
      </c>
      <c r="O24" t="s">
        <v>38</v>
      </c>
      <c r="P24">
        <v>300</v>
      </c>
      <c r="Q24" t="str">
        <f t="shared" ca="1" si="61"/>
        <v>cu</v>
      </c>
      <c r="R24" t="s">
        <v>18</v>
      </c>
      <c r="S24" t="s">
        <v>38</v>
      </c>
      <c r="T24">
        <v>100</v>
      </c>
      <c r="U24" t="str">
        <f t="shared" ca="1" si="62"/>
        <v>cu</v>
      </c>
      <c r="V24" t="s">
        <v>18</v>
      </c>
      <c r="W24" t="s">
        <v>17</v>
      </c>
      <c r="X24">
        <v>40000</v>
      </c>
      <c r="Y24" t="str">
        <f t="shared" ca="1" si="63"/>
        <v/>
      </c>
      <c r="AC24" t="str">
        <f t="shared" ca="1" si="64"/>
        <v/>
      </c>
      <c r="AG24" t="str">
        <f t="shared" ca="1" si="65"/>
        <v>cu</v>
      </c>
      <c r="AH24" t="str">
        <f t="shared" si="66"/>
        <v>EN</v>
      </c>
      <c r="AI24">
        <f t="shared" si="67"/>
        <v>300</v>
      </c>
      <c r="AJ24" t="str">
        <f t="shared" ca="1" si="68"/>
        <v>cu</v>
      </c>
      <c r="AK24" t="str">
        <f t="shared" si="69"/>
        <v>EN</v>
      </c>
      <c r="AL24">
        <f t="shared" si="70"/>
        <v>100</v>
      </c>
      <c r="AM24" t="str">
        <f t="shared" ca="1" si="71"/>
        <v>cu</v>
      </c>
      <c r="AN24" t="str">
        <f t="shared" si="72"/>
        <v>GO</v>
      </c>
      <c r="AO24">
        <f t="shared" si="73"/>
        <v>40000</v>
      </c>
      <c r="AP24" t="str">
        <f t="shared" ca="1" si="74"/>
        <v/>
      </c>
      <c r="AQ24" t="str">
        <f t="shared" si="75"/>
        <v/>
      </c>
      <c r="AR24" t="str">
        <f t="shared" si="76"/>
        <v/>
      </c>
      <c r="AS24" t="str">
        <f t="shared" ca="1" si="77"/>
        <v/>
      </c>
      <c r="AT24" t="str">
        <f t="shared" si="78"/>
        <v/>
      </c>
      <c r="AU24" t="str">
        <f t="shared" si="79"/>
        <v/>
      </c>
      <c r="AV24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4" t="str">
        <f t="shared" si="81"/>
        <v/>
      </c>
    </row>
    <row r="25" spans="1:49">
      <c r="A25" t="s">
        <v>90</v>
      </c>
      <c r="C25" t="str">
        <f t="shared" si="0"/>
        <v>seventotalgroup3_4</v>
      </c>
      <c r="D25" t="str">
        <f t="shared" si="22"/>
        <v>seventotalgroup3</v>
      </c>
      <c r="E25">
        <f t="shared" si="59"/>
        <v>3</v>
      </c>
      <c r="G25" t="b">
        <v>0</v>
      </c>
      <c r="H25">
        <v>49.99</v>
      </c>
      <c r="I25">
        <v>69000</v>
      </c>
      <c r="J25" t="s">
        <v>90</v>
      </c>
      <c r="K25">
        <v>820</v>
      </c>
      <c r="L25">
        <f t="shared" si="60"/>
        <v>820</v>
      </c>
      <c r="M25" t="str">
        <f t="shared" ca="1" si="53"/>
        <v>it</v>
      </c>
      <c r="N25" t="s">
        <v>35</v>
      </c>
      <c r="O25" t="s">
        <v>91</v>
      </c>
      <c r="P25">
        <v>1000</v>
      </c>
      <c r="Q25" t="str">
        <f t="shared" ca="1" si="61"/>
        <v>cu</v>
      </c>
      <c r="R25" t="s">
        <v>18</v>
      </c>
      <c r="S25" t="s">
        <v>38</v>
      </c>
      <c r="T25">
        <v>500</v>
      </c>
      <c r="U25" t="str">
        <f t="shared" ca="1" si="62"/>
        <v>cu</v>
      </c>
      <c r="V25" t="s">
        <v>18</v>
      </c>
      <c r="W25" t="s">
        <v>17</v>
      </c>
      <c r="X25">
        <v>60000</v>
      </c>
      <c r="Y25" t="str">
        <f t="shared" ca="1" si="63"/>
        <v/>
      </c>
      <c r="AC25" t="str">
        <f t="shared" ca="1" si="64"/>
        <v/>
      </c>
      <c r="AG25" t="str">
        <f t="shared" ca="1" si="65"/>
        <v>it</v>
      </c>
      <c r="AH25" t="str">
        <f t="shared" si="66"/>
        <v>Cash_sSevenTotal</v>
      </c>
      <c r="AI25">
        <f t="shared" si="67"/>
        <v>1000</v>
      </c>
      <c r="AJ25" t="str">
        <f t="shared" ca="1" si="68"/>
        <v>cu</v>
      </c>
      <c r="AK25" t="str">
        <f t="shared" si="69"/>
        <v>EN</v>
      </c>
      <c r="AL25">
        <f t="shared" si="70"/>
        <v>500</v>
      </c>
      <c r="AM25" t="str">
        <f t="shared" ca="1" si="71"/>
        <v>cu</v>
      </c>
      <c r="AN25" t="str">
        <f t="shared" si="72"/>
        <v>GO</v>
      </c>
      <c r="AO25">
        <f t="shared" si="73"/>
        <v>60000</v>
      </c>
      <c r="AP25" t="str">
        <f t="shared" ca="1" si="74"/>
        <v/>
      </c>
      <c r="AQ25" t="str">
        <f t="shared" si="75"/>
        <v/>
      </c>
      <c r="AR25" t="str">
        <f t="shared" si="76"/>
        <v/>
      </c>
      <c r="AS25" t="str">
        <f t="shared" ca="1" si="77"/>
        <v/>
      </c>
      <c r="AT25" t="str">
        <f t="shared" si="78"/>
        <v/>
      </c>
      <c r="AU25" t="str">
        <f t="shared" si="79"/>
        <v/>
      </c>
      <c r="AV25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5" t="str">
        <f t="shared" si="81"/>
        <v/>
      </c>
    </row>
  </sheetData>
  <phoneticPr fontId="1" type="noConversion"/>
  <dataValidations count="2">
    <dataValidation type="list" allowBlank="1" showInputMessage="1" showErrorMessage="1" sqref="Z2:Z25 AD2:AD25 N2:N25 R2:R25 V2:V25" xr:uid="{F3C874F6-E7DF-4E69-9F0E-3FA791FD6C74}">
      <formula1>OFFSET(INDIRECT("$A$1"),1,MATCH(N$1&amp;"_Verify",INDIRECT("$1:$1"),0)-1,COUNTA(OFFSET(INDIRECT("$A:$A"),0,MATCH(N$1&amp;"_Verify",INDIRECT("$1:$1"),0)-1))-1,1)</formula1>
    </dataValidation>
    <dataValidation type="list" allowBlank="1" showInputMessage="1" showErrorMessage="1" sqref="AE2:AE25 S2:S25 W2:W25 AA2:AA25 O2:O25" xr:uid="{1817ED84-94D5-4388-9638-B638710DD0FB}">
      <formula1>OFFSET(INDIRECT("$A$1"),1,MATCH(IF(N2="재화","서버재화",IF(N2="아이템","서버아이템","그외")),INDIRECT("$1:$1"),0)-1,COUNTA(OFFSET(INDIRECT("$A:$A"),0,MATCH(IF(N2="재화","서버재화",IF(N2="아이템","서버아이템","그외")),INDIRECT("$1:$1"),0)-1))-1,1)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10</v>
      </c>
      <c r="C1" t="s">
        <v>12</v>
      </c>
      <c r="D1" t="s">
        <v>11</v>
      </c>
      <c r="F1" t="s">
        <v>13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2"/>
  <sheetViews>
    <sheetView workbookViewId="0">
      <selection activeCell="H12" sqref="H12"/>
    </sheetView>
  </sheetViews>
  <sheetFormatPr defaultRowHeight="16.5"/>
  <cols>
    <col min="1" max="1" width="25.25" customWidth="1"/>
    <col min="2" max="2" width="49.875" customWidth="1"/>
  </cols>
  <sheetData>
    <row r="1" spans="1:2" ht="27" customHeight="1">
      <c r="A1" t="s">
        <v>60</v>
      </c>
      <c r="B1" t="s">
        <v>61</v>
      </c>
    </row>
    <row r="2" spans="1:2">
      <c r="A2" t="s">
        <v>59</v>
      </c>
      <c r="B2" t="s">
        <v>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ShopProductTable</vt:lpstr>
      <vt:lpstr>LevelPassTable</vt:lpstr>
      <vt:lpstr>ConsumeItemTable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2022-07-27T05:48:25Z</dcterms:created>
  <dcterms:modified xsi:type="dcterms:W3CDTF">2022-10-05T06:53:36Z</dcterms:modified>
</cp:coreProperties>
</file>