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A20F93AC-FB9A-4BB2-BFF4-92A5AFBA3F37}" xr6:coauthVersionLast="47" xr6:coauthVersionMax="47" xr10:uidLastSave="{00000000-0000-0000-0000-000000000000}"/>
  <bookViews>
    <workbookView xWindow="-120" yWindow="-120" windowWidth="29040" windowHeight="15840" activeTab="3" xr2:uid="{09274F9C-5D79-4C8F-9B53-4C593F8D4943}"/>
  </bookViews>
  <sheets>
    <sheet name="GachaSpellTable" sheetId="1" r:id="rId1"/>
    <sheet name="ShopSpellTable" sheetId="4" r:id="rId2"/>
    <sheet name="GachaActorTable" sheetId="2" r:id="rId3"/>
    <sheet name="ShopActorTable" sheetId="6" r:id="rId4"/>
    <sheet name="GachaEquipTable" sheetId="3" r:id="rId5"/>
    <sheet name="ShopEquipTable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C2" i="2"/>
  <c r="E3" i="6" l="1"/>
  <c r="E2" i="6"/>
  <c r="D2" i="6" s="1"/>
  <c r="E4" i="4"/>
  <c r="E3" i="4"/>
  <c r="E2" i="4"/>
  <c r="D2" i="4" s="1"/>
  <c r="D3" i="4" s="1"/>
  <c r="D4" i="4" s="1"/>
  <c r="D3" i="6" l="1"/>
  <c r="G2" i="4"/>
  <c r="G2" i="6" l="1"/>
  <c r="H3" i="1"/>
  <c r="C8" i="1"/>
  <c r="C7" i="1"/>
  <c r="C6" i="1"/>
  <c r="C5" i="1"/>
  <c r="C4" i="1"/>
  <c r="C3" i="1"/>
  <c r="C2" i="1"/>
  <c r="F9" i="1"/>
  <c r="E9" i="1"/>
  <c r="D9" i="1"/>
</calcChain>
</file>

<file path=xl/sharedStrings.xml><?xml version="1.0" encoding="utf-8"?>
<sst xmlns="http://schemas.openxmlformats.org/spreadsheetml/2006/main" count="56" uniqueCount="42">
  <si>
    <t>grade|Int</t>
  </si>
  <si>
    <t>star|Int</t>
  </si>
  <si>
    <t>prob|float</t>
    <phoneticPr fontId="1" type="noConversion"/>
  </si>
  <si>
    <t>finalProb|Float</t>
    <phoneticPr fontId="1" type="noConversion"/>
  </si>
  <si>
    <t>TotalSpellGachaStep</t>
    <phoneticPr fontId="1" type="noConversion"/>
  </si>
  <si>
    <t>글로벌 스트링 상수에 넣어야 한다</t>
    <phoneticPr fontId="1" type="noConversion"/>
  </si>
  <si>
    <t>확률합 검증</t>
    <phoneticPr fontId="1" type="noConversion"/>
  </si>
  <si>
    <t>id|String</t>
    <phoneticPr fontId="1" type="noConversion"/>
  </si>
  <si>
    <t>Spell10</t>
    <phoneticPr fontId="1" type="noConversion"/>
  </si>
  <si>
    <t>Spell50</t>
    <phoneticPr fontId="1" type="noConversion"/>
  </si>
  <si>
    <t>type|String</t>
    <phoneticPr fontId="1" type="noConversion"/>
  </si>
  <si>
    <t>count|Int</t>
    <phoneticPr fontId="1" type="noConversion"/>
  </si>
  <si>
    <t>price|Int</t>
    <phoneticPr fontId="1" type="noConversion"/>
  </si>
  <si>
    <t>Spell2</t>
    <phoneticPr fontId="1" type="noConversion"/>
  </si>
  <si>
    <t>장비1회</t>
    <phoneticPr fontId="1" type="noConversion"/>
  </si>
  <si>
    <t>장비10회</t>
    <phoneticPr fontId="1" type="noConversion"/>
  </si>
  <si>
    <t>Equip</t>
    <phoneticPr fontId="1" type="noConversion"/>
  </si>
  <si>
    <t>특수장비1회</t>
    <phoneticPr fontId="1" type="noConversion"/>
  </si>
  <si>
    <t>특수장비10회</t>
    <phoneticPr fontId="1" type="noConversion"/>
  </si>
  <si>
    <t>50회연속특수기능</t>
    <phoneticPr fontId="1" type="noConversion"/>
  </si>
  <si>
    <t>S급 에픽</t>
    <phoneticPr fontId="1" type="noConversion"/>
  </si>
  <si>
    <t>200회연속특수기능</t>
    <phoneticPr fontId="1" type="noConversion"/>
  </si>
  <si>
    <t>테이블연결</t>
    <phoneticPr fontId="1" type="noConversion"/>
  </si>
  <si>
    <t>Jason화</t>
    <phoneticPr fontId="1" type="noConversion"/>
  </si>
  <si>
    <t>shpSpell</t>
    <phoneticPr fontId="1" type="noConversion"/>
  </si>
  <si>
    <t>Actor1</t>
    <phoneticPr fontId="1" type="noConversion"/>
  </si>
  <si>
    <t>Actor10</t>
    <phoneticPr fontId="1" type="noConversion"/>
  </si>
  <si>
    <t>shpActor</t>
    <phoneticPr fontId="1" type="noConversion"/>
  </si>
  <si>
    <t>probCount0|Float</t>
    <phoneticPr fontId="1" type="noConversion"/>
  </si>
  <si>
    <t>probs|Float!</t>
    <phoneticPr fontId="1" type="noConversion"/>
  </si>
  <si>
    <t>probCount1|Float</t>
    <phoneticPr fontId="1" type="noConversion"/>
  </si>
  <si>
    <t>prob|Float</t>
    <phoneticPr fontId="1" type="noConversion"/>
  </si>
  <si>
    <t>probCount2|Float</t>
  </si>
  <si>
    <t>probCount3|Float</t>
  </si>
  <si>
    <t>probCount4|Float</t>
  </si>
  <si>
    <t>probCount5|Float</t>
  </si>
  <si>
    <t>probCount6|Float</t>
  </si>
  <si>
    <t>probCount7|Float</t>
  </si>
  <si>
    <t>probCount8|Float</t>
  </si>
  <si>
    <t>probCount9|Float</t>
  </si>
  <si>
    <t>probCount10|Float</t>
  </si>
  <si>
    <t>adjustProbs|Float!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</si>
</sst>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5B2EA-6544-40D3-B1ED-0FD4B8BAA222}">
  <dimension ref="A1:H9"/>
  <sheetViews>
    <sheetView workbookViewId="0">
      <selection activeCell="C2" sqref="C2"/>
    </sheetView>
  </sheetViews>
  <sheetFormatPr defaultRowHeight="16.5" outlineLevelRow="1" outlineLevelCol="1" x14ac:dyDescent="0.3"/>
  <cols>
    <col min="3" max="3" width="28.75" customWidth="1"/>
    <col min="4" max="6" width="9" customWidth="1" outlineLevel="1"/>
    <col min="8" max="8" width="9" customWidth="1" outlineLevel="1"/>
  </cols>
  <sheetData>
    <row r="1" spans="1:8" ht="27" customHeight="1" x14ac:dyDescent="0.3">
      <c r="A1" t="s">
        <v>0</v>
      </c>
      <c r="B1" t="s">
        <v>1</v>
      </c>
      <c r="C1" t="s">
        <v>29</v>
      </c>
      <c r="D1">
        <v>1</v>
      </c>
      <c r="E1">
        <v>3</v>
      </c>
      <c r="F1">
        <v>5</v>
      </c>
      <c r="H1" t="s">
        <v>4</v>
      </c>
    </row>
    <row r="2" spans="1:8" x14ac:dyDescent="0.3">
      <c r="A2">
        <v>1</v>
      </c>
      <c r="B2">
        <v>5</v>
      </c>
      <c r="C2" t="str">
        <f>D2
&amp;", "&amp;E2
&amp;", "&amp;F2</f>
        <v>0, 0, 0.01</v>
      </c>
      <c r="D2">
        <v>0</v>
      </c>
      <c r="E2">
        <v>0</v>
      </c>
      <c r="F2">
        <v>0.01</v>
      </c>
      <c r="H2" t="s">
        <v>5</v>
      </c>
    </row>
    <row r="3" spans="1:8" x14ac:dyDescent="0.3">
      <c r="A3">
        <v>1</v>
      </c>
      <c r="B3">
        <v>4</v>
      </c>
      <c r="C3" t="str">
        <f t="shared" ref="C3:C8" si="0">D3
&amp;", "&amp;E3
&amp;", "&amp;F3</f>
        <v>0, 0, 0.02</v>
      </c>
      <c r="D3">
        <v>0</v>
      </c>
      <c r="E3">
        <v>0</v>
      </c>
      <c r="F3">
        <v>0.02</v>
      </c>
      <c r="H3" t="str">
        <f>D1
&amp;", "&amp;E1
&amp;", "&amp;F1</f>
        <v>1, 3, 5</v>
      </c>
    </row>
    <row r="4" spans="1:8" x14ac:dyDescent="0.3">
      <c r="A4">
        <v>1</v>
      </c>
      <c r="B4">
        <v>3</v>
      </c>
      <c r="C4" t="str">
        <f t="shared" si="0"/>
        <v>0, 0.025, 0.07</v>
      </c>
      <c r="D4">
        <v>0</v>
      </c>
      <c r="E4">
        <v>2.5000000000000001E-2</v>
      </c>
      <c r="F4">
        <v>7.0000000000000007E-2</v>
      </c>
    </row>
    <row r="5" spans="1:8" x14ac:dyDescent="0.3">
      <c r="A5">
        <v>0</v>
      </c>
      <c r="B5">
        <v>4</v>
      </c>
      <c r="C5" t="str">
        <f t="shared" si="0"/>
        <v>0.075, 0.1, 0.15</v>
      </c>
      <c r="D5">
        <v>7.4999999999999997E-2</v>
      </c>
      <c r="E5">
        <v>0.1</v>
      </c>
      <c r="F5">
        <v>0.15</v>
      </c>
    </row>
    <row r="6" spans="1:8" x14ac:dyDescent="0.3">
      <c r="A6">
        <v>0</v>
      </c>
      <c r="B6">
        <v>3</v>
      </c>
      <c r="C6" t="str">
        <f t="shared" si="0"/>
        <v>0.125, 0.175, 0.2</v>
      </c>
      <c r="D6">
        <v>0.125</v>
      </c>
      <c r="E6">
        <v>0.17499999999999999</v>
      </c>
      <c r="F6">
        <v>0.2</v>
      </c>
    </row>
    <row r="7" spans="1:8" x14ac:dyDescent="0.3">
      <c r="A7">
        <v>0</v>
      </c>
      <c r="B7">
        <v>2</v>
      </c>
      <c r="C7" t="str">
        <f t="shared" si="0"/>
        <v>0.3, 0.25, 0.2</v>
      </c>
      <c r="D7">
        <v>0.3</v>
      </c>
      <c r="E7">
        <v>0.25</v>
      </c>
      <c r="F7">
        <v>0.2</v>
      </c>
    </row>
    <row r="8" spans="1:8" x14ac:dyDescent="0.3">
      <c r="A8">
        <v>0</v>
      </c>
      <c r="B8">
        <v>1</v>
      </c>
      <c r="C8" t="str">
        <f t="shared" si="0"/>
        <v>0.5, 0.45, 0.35</v>
      </c>
      <c r="D8">
        <v>0.5</v>
      </c>
      <c r="E8">
        <v>0.45</v>
      </c>
      <c r="F8">
        <v>0.35</v>
      </c>
    </row>
    <row r="9" spans="1:8" outlineLevel="1" x14ac:dyDescent="0.3">
      <c r="C9" t="s">
        <v>6</v>
      </c>
      <c r="D9" s="1" t="str">
        <f>IF(SUM(D2:D8)=1,"",SUM(D2:D8)&amp;": 합 이상")</f>
        <v/>
      </c>
      <c r="E9" s="1" t="str">
        <f>IF(SUM(E2:E8)=1,"",SUM(E2:E8)&amp;": 합이상")</f>
        <v/>
      </c>
      <c r="F9" s="1" t="str">
        <f>IF(SUM(F2:F8)=1,"",SUM(F2:F8)&amp;": 합이상")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9E20-4BA2-4A44-9152-3AB980159ACB}">
  <dimension ref="A1:G4"/>
  <sheetViews>
    <sheetView workbookViewId="0"/>
  </sheetViews>
  <sheetFormatPr defaultRowHeight="16.5" outlineLevelCol="1" x14ac:dyDescent="0.3"/>
  <cols>
    <col min="1" max="1" width="12.75" bestFit="1" customWidth="1"/>
    <col min="4" max="5" width="9" customWidth="1" outlineLevel="1"/>
    <col min="7" max="7" width="9" customWidth="1" outlineLevel="1"/>
  </cols>
  <sheetData>
    <row r="1" spans="1:7" ht="27" customHeight="1" x14ac:dyDescent="0.3">
      <c r="A1" t="s">
        <v>7</v>
      </c>
      <c r="B1" t="s">
        <v>11</v>
      </c>
      <c r="C1" t="s">
        <v>12</v>
      </c>
      <c r="D1" t="s">
        <v>22</v>
      </c>
      <c r="E1" t="s">
        <v>23</v>
      </c>
      <c r="G1" t="s">
        <v>24</v>
      </c>
    </row>
    <row r="2" spans="1:7" x14ac:dyDescent="0.3">
      <c r="A2" t="s">
        <v>13</v>
      </c>
      <c r="B2">
        <v>2</v>
      </c>
      <c r="C2">
        <v>20000</v>
      </c>
      <c r="D2" t="str">
        <f t="shared" ref="D2:D4" ca="1" si="0">IF(ROW()=2,E2,OFFSET(D2,-1,0)&amp;IF(LEN(E2)=0,"",","&amp;E2))</f>
        <v>"2":20000</v>
      </c>
      <c r="E2" t="str">
        <f>""""&amp;$B2&amp;""""&amp;""&amp;":"&amp;C2</f>
        <v>"2":20000</v>
      </c>
      <c r="G2" t="str">
        <f ca="1">"{"&amp;
IF(LEFT(OFFSET(D1,COUNTA(D:D)-1,0),1)=",",SUBSTITUTE(OFFSET(D1,COUNTA(D:D)-1,0),",","",1),OFFSET(D1,COUNTA(D:D)-1,0))
&amp;"}"</f>
        <v>{"2":20000,"10":90000,"50":400000}</v>
      </c>
    </row>
    <row r="3" spans="1:7" x14ac:dyDescent="0.3">
      <c r="A3" t="s">
        <v>8</v>
      </c>
      <c r="B3">
        <v>10</v>
      </c>
      <c r="C3">
        <v>90000</v>
      </c>
      <c r="D3" t="str">
        <f t="shared" ca="1" si="0"/>
        <v>"2":20000,"10":90000</v>
      </c>
      <c r="E3" t="str">
        <f t="shared" ref="E3:E4" si="1">""""&amp;$B3&amp;""""&amp;""&amp;":"&amp;C3</f>
        <v>"10":90000</v>
      </c>
    </row>
    <row r="4" spans="1:7" x14ac:dyDescent="0.3">
      <c r="A4" t="s">
        <v>9</v>
      </c>
      <c r="B4">
        <v>50</v>
      </c>
      <c r="C4">
        <v>400000</v>
      </c>
      <c r="D4" t="str">
        <f t="shared" ca="1" si="0"/>
        <v>"2":20000,"10":90000,"50":400000</v>
      </c>
      <c r="E4" t="str">
        <f t="shared" si="1"/>
        <v>"50":400000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2031F-935E-4BEE-BE91-1E3BF349C9A0}">
  <dimension ref="A1:N4"/>
  <sheetViews>
    <sheetView workbookViewId="0">
      <selection activeCell="K9" sqref="K9"/>
    </sheetView>
  </sheetViews>
  <sheetFormatPr defaultRowHeight="16.5" outlineLevelCol="1" x14ac:dyDescent="0.3"/>
  <cols>
    <col min="3" max="3" width="46.375" customWidth="1"/>
    <col min="4" max="14" width="9" outlineLevel="1"/>
  </cols>
  <sheetData>
    <row r="1" spans="1:14" ht="27" customHeight="1" x14ac:dyDescent="0.3">
      <c r="A1" t="s">
        <v>0</v>
      </c>
      <c r="B1" t="s">
        <v>31</v>
      </c>
      <c r="C1" t="s">
        <v>41</v>
      </c>
      <c r="D1" t="s">
        <v>28</v>
      </c>
      <c r="E1" t="s">
        <v>30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3">
      <c r="A2">
        <v>2</v>
      </c>
      <c r="B2">
        <v>5.0000000000000001E-3</v>
      </c>
      <c r="C2" t="str">
        <f>D2
&amp;", "&amp;E2
&amp;", "&amp;F2
&amp;", "&amp;G2
&amp;", "&amp;H2
&amp;", "&amp;I2
&amp;", "&amp;J2
&amp;", "&amp;K2
&amp;", "&amp;L2
&amp;", "&amp;M2
&amp;", "&amp;N2</f>
        <v>0, 0, 0, 0, 0, 0.005, 0.005, 0.005, 0.005, 0.005, 0.005</v>
      </c>
      <c r="D2">
        <v>0</v>
      </c>
      <c r="E2">
        <v>0</v>
      </c>
      <c r="F2">
        <v>0</v>
      </c>
      <c r="G2">
        <v>0</v>
      </c>
      <c r="H2">
        <v>0</v>
      </c>
      <c r="I2">
        <v>5.0000000000000001E-3</v>
      </c>
      <c r="J2">
        <v>5.0000000000000001E-3</v>
      </c>
      <c r="K2">
        <v>5.0000000000000001E-3</v>
      </c>
      <c r="L2">
        <v>5.0000000000000001E-3</v>
      </c>
      <c r="M2">
        <v>5.0000000000000001E-3</v>
      </c>
      <c r="N2">
        <v>5.0000000000000001E-3</v>
      </c>
    </row>
    <row r="3" spans="1:14" x14ac:dyDescent="0.3">
      <c r="A3">
        <v>1</v>
      </c>
      <c r="B3">
        <v>0.04</v>
      </c>
      <c r="C3" t="str">
        <f t="shared" ref="C3:C4" si="0">D3
&amp;", "&amp;E3
&amp;", "&amp;F3
&amp;", "&amp;G3
&amp;", "&amp;H3
&amp;", "&amp;I3
&amp;", "&amp;J3
&amp;", "&amp;K3
&amp;", "&amp;L3
&amp;", "&amp;M3
&amp;", "&amp;N3</f>
        <v>0, 0, 0, 0, 0, 0.04, 0.04, 0.04, 0.04, 0.04, 0.04</v>
      </c>
      <c r="D3">
        <v>0</v>
      </c>
      <c r="E3">
        <v>0</v>
      </c>
      <c r="F3">
        <v>0</v>
      </c>
      <c r="G3">
        <v>0</v>
      </c>
      <c r="H3">
        <v>0</v>
      </c>
      <c r="I3">
        <v>0.04</v>
      </c>
      <c r="J3">
        <v>0.04</v>
      </c>
      <c r="K3">
        <v>0.04</v>
      </c>
      <c r="L3">
        <v>0.04</v>
      </c>
      <c r="M3">
        <v>0.04</v>
      </c>
      <c r="N3">
        <v>0.04</v>
      </c>
    </row>
    <row r="4" spans="1:14" x14ac:dyDescent="0.3">
      <c r="A4">
        <v>0</v>
      </c>
      <c r="B4">
        <v>0.16</v>
      </c>
      <c r="C4" t="str">
        <f t="shared" si="0"/>
        <v>1, 0.9, 0.8, 0.7, 0.6, 0.5, 0.4, 0.3, 0.2, 0.16, 0.16</v>
      </c>
      <c r="D4">
        <v>1</v>
      </c>
      <c r="E4">
        <v>0.9</v>
      </c>
      <c r="F4">
        <v>0.8</v>
      </c>
      <c r="G4">
        <v>0.7</v>
      </c>
      <c r="H4">
        <v>0.6</v>
      </c>
      <c r="I4">
        <v>0.5</v>
      </c>
      <c r="J4">
        <v>0.4</v>
      </c>
      <c r="K4">
        <v>0.3</v>
      </c>
      <c r="L4">
        <v>0.2</v>
      </c>
      <c r="M4">
        <v>0.16</v>
      </c>
      <c r="N4">
        <v>0.16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F405-75D3-4FD5-A068-903C749D568E}">
  <dimension ref="A1:G3"/>
  <sheetViews>
    <sheetView tabSelected="1" workbookViewId="0">
      <selection activeCell="G2" sqref="G2"/>
    </sheetView>
  </sheetViews>
  <sheetFormatPr defaultRowHeight="16.5" outlineLevelCol="1" x14ac:dyDescent="0.3"/>
  <cols>
    <col min="1" max="1" width="12.75" bestFit="1" customWidth="1"/>
    <col min="4" max="5" width="9" outlineLevel="1"/>
    <col min="7" max="7" width="9" outlineLevel="1"/>
  </cols>
  <sheetData>
    <row r="1" spans="1:7" ht="27" customHeight="1" x14ac:dyDescent="0.3">
      <c r="A1" t="s">
        <v>7</v>
      </c>
      <c r="B1" t="s">
        <v>11</v>
      </c>
      <c r="C1" t="s">
        <v>12</v>
      </c>
      <c r="D1" t="s">
        <v>22</v>
      </c>
      <c r="E1" t="s">
        <v>23</v>
      </c>
      <c r="G1" t="s">
        <v>27</v>
      </c>
    </row>
    <row r="2" spans="1:7" x14ac:dyDescent="0.3">
      <c r="A2" t="s">
        <v>25</v>
      </c>
      <c r="B2">
        <v>1</v>
      </c>
      <c r="C2">
        <v>10000</v>
      </c>
      <c r="D2" t="str">
        <f t="shared" ref="D2:D3" ca="1" si="0">IF(ROW()=2,E2,OFFSET(D2,-1,0)&amp;IF(LEN(E2)=0,"",","&amp;E2))</f>
        <v>"1":10000</v>
      </c>
      <c r="E2" t="str">
        <f>""""&amp;$B2&amp;""""&amp;""&amp;":"&amp;C2</f>
        <v>"1":10000</v>
      </c>
      <c r="G2" t="str">
        <f ca="1">"{"&amp;
IF(LEFT(OFFSET(D1,COUNTA(D:D)-1,0),1)=",",SUBSTITUTE(OFFSET(D1,COUNTA(D:D)-1,0),",","",1),OFFSET(D1,COUNTA(D:D)-1,0))
&amp;"}"</f>
        <v>{"1":10000,"10":90000}</v>
      </c>
    </row>
    <row r="3" spans="1:7" x14ac:dyDescent="0.3">
      <c r="A3" t="s">
        <v>26</v>
      </c>
      <c r="B3">
        <v>10</v>
      </c>
      <c r="C3">
        <v>90000</v>
      </c>
      <c r="D3" t="str">
        <f t="shared" ca="1" si="0"/>
        <v>"1":10000,"10":90000</v>
      </c>
      <c r="E3" t="str">
        <f>""""&amp;$B3&amp;""""&amp;""&amp;":"&amp;C3</f>
        <v>"10":90000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FCA06-935E-4F88-BB53-C1852D3947A3}">
  <dimension ref="A1:C5"/>
  <sheetViews>
    <sheetView workbookViewId="0">
      <selection activeCell="D1" sqref="D1"/>
    </sheetView>
  </sheetViews>
  <sheetFormatPr defaultRowHeight="16.5" x14ac:dyDescent="0.3"/>
  <sheetData>
    <row r="1" spans="1:3" ht="27" customHeight="1" x14ac:dyDescent="0.3">
      <c r="A1" t="s">
        <v>0</v>
      </c>
      <c r="B1" t="s">
        <v>2</v>
      </c>
      <c r="C1" t="s">
        <v>3</v>
      </c>
    </row>
    <row r="2" spans="1:3" x14ac:dyDescent="0.3">
      <c r="A2">
        <v>0</v>
      </c>
    </row>
    <row r="3" spans="1:3" x14ac:dyDescent="0.3">
      <c r="A3">
        <v>1</v>
      </c>
    </row>
    <row r="4" spans="1:3" x14ac:dyDescent="0.3">
      <c r="A4">
        <v>2</v>
      </c>
    </row>
    <row r="5" spans="1:3" x14ac:dyDescent="0.3">
      <c r="A5">
        <v>3</v>
      </c>
      <c r="B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48CC8-8B1A-494D-9B5E-6343713E47F3}">
  <dimension ref="A1:F5"/>
  <sheetViews>
    <sheetView workbookViewId="0">
      <selection activeCell="F5" sqref="F5"/>
    </sheetView>
  </sheetViews>
  <sheetFormatPr defaultRowHeight="16.5" x14ac:dyDescent="0.3"/>
  <cols>
    <col min="1" max="1" width="12.75" bestFit="1" customWidth="1"/>
  </cols>
  <sheetData>
    <row r="1" spans="1:6" ht="27" customHeight="1" x14ac:dyDescent="0.3">
      <c r="A1" t="s">
        <v>7</v>
      </c>
      <c r="B1" t="s">
        <v>10</v>
      </c>
      <c r="C1" t="s">
        <v>11</v>
      </c>
      <c r="D1" t="s">
        <v>12</v>
      </c>
      <c r="E1" t="s">
        <v>19</v>
      </c>
      <c r="F1" t="s">
        <v>21</v>
      </c>
    </row>
    <row r="2" spans="1:6" x14ac:dyDescent="0.3">
      <c r="A2" t="s">
        <v>14</v>
      </c>
      <c r="B2" t="s">
        <v>16</v>
      </c>
      <c r="C2">
        <v>1</v>
      </c>
      <c r="D2">
        <v>30000</v>
      </c>
    </row>
    <row r="3" spans="1:6" x14ac:dyDescent="0.3">
      <c r="A3" t="s">
        <v>15</v>
      </c>
      <c r="B3" t="s">
        <v>16</v>
      </c>
      <c r="C3">
        <v>10</v>
      </c>
      <c r="D3">
        <v>270000</v>
      </c>
    </row>
    <row r="4" spans="1:6" x14ac:dyDescent="0.3">
      <c r="A4" t="s">
        <v>17</v>
      </c>
      <c r="B4" t="s">
        <v>16</v>
      </c>
      <c r="E4" t="s">
        <v>20</v>
      </c>
    </row>
    <row r="5" spans="1:6" x14ac:dyDescent="0.3">
      <c r="A5" t="s">
        <v>18</v>
      </c>
      <c r="B5" t="s">
        <v>16</v>
      </c>
      <c r="E5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GachaSpellTable</vt:lpstr>
      <vt:lpstr>ShopSpellTable</vt:lpstr>
      <vt:lpstr>GachaActorTable</vt:lpstr>
      <vt:lpstr>ShopActorTable</vt:lpstr>
      <vt:lpstr>GachaEquipTable</vt:lpstr>
      <vt:lpstr>ShopEquipTable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2022-10-27T05:30:12Z</dcterms:created>
  <dcterms:modified xsi:type="dcterms:W3CDTF">2022-11-14T13:27:14Z</dcterms:modified>
</cp:coreProperties>
</file>