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05B2BA8-D051-4172-B909-1BB9C71ACD43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Table" sheetId="8" r:id="rId9"/>
    <sheet name="PointShopTable" sheetId="9" r:id="rId10"/>
    <sheet name="PointShopAtkTabl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E3" i="10" l="1"/>
  <c r="C4" i="10"/>
  <c r="C5" i="10" l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5" i="8"/>
  <c r="D6" i="8"/>
  <c r="D7" i="8"/>
  <c r="D8" i="8"/>
  <c r="D9" i="8"/>
  <c r="D10" i="8"/>
  <c r="D11" i="8"/>
  <c r="D12" i="8"/>
  <c r="D13" i="8"/>
  <c r="D4" i="8"/>
  <c r="D3" i="8"/>
  <c r="D2" i="8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2" i="2"/>
  <c r="R81" i="2"/>
  <c r="R83" i="2"/>
  <c r="R76" i="2"/>
  <c r="R75" i="2"/>
  <c r="R78" i="2"/>
  <c r="R82" i="2"/>
  <c r="R73" i="2"/>
  <c r="R80" i="2"/>
  <c r="R79" i="2"/>
  <c r="R74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5" i="2"/>
  <c r="R4" i="2"/>
  <c r="R6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0" i="2"/>
  <c r="R111" i="2"/>
  <c r="R112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9" i="2"/>
  <c r="V109" i="2"/>
  <c r="R107" i="2"/>
  <c r="AD109" i="2"/>
  <c r="R108" i="2"/>
  <c r="Z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21" i="2"/>
  <c r="V37" i="2"/>
  <c r="Z47" i="2"/>
  <c r="Z38" i="2"/>
  <c r="Z42" i="2"/>
  <c r="Z40" i="2"/>
  <c r="R21" i="2"/>
  <c r="V43" i="2"/>
  <c r="Z37" i="2"/>
  <c r="R39" i="2"/>
  <c r="R43" i="2"/>
  <c r="Z44" i="2"/>
  <c r="Z39" i="2"/>
  <c r="R46" i="2"/>
  <c r="V46" i="2"/>
  <c r="Z36" i="2"/>
  <c r="R44" i="2"/>
  <c r="R20" i="2"/>
  <c r="V36" i="2"/>
  <c r="R41" i="2"/>
  <c r="V38" i="2"/>
  <c r="V23" i="2"/>
  <c r="V39" i="2"/>
  <c r="Z46" i="2"/>
  <c r="V20" i="2"/>
  <c r="Z41" i="2"/>
  <c r="R47" i="2"/>
  <c r="R36" i="2"/>
  <c r="Z23" i="2"/>
  <c r="R37" i="2"/>
  <c r="R38" i="2"/>
  <c r="R40" i="2"/>
  <c r="V44" i="2"/>
  <c r="V40" i="2"/>
  <c r="V42" i="2"/>
  <c r="R45" i="2"/>
  <c r="R42" i="2"/>
  <c r="R3" i="2"/>
  <c r="R23" i="2"/>
  <c r="Z43" i="2"/>
  <c r="V41" i="2"/>
  <c r="V47" i="2"/>
  <c r="V45" i="2"/>
  <c r="Z45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AD105" i="2"/>
  <c r="AD104" i="2"/>
  <c r="AD103" i="2"/>
  <c r="AD101" i="2"/>
  <c r="AD100" i="2"/>
  <c r="AD98" i="2"/>
  <c r="AD97" i="2"/>
  <c r="R103" i="2"/>
  <c r="V97" i="2"/>
  <c r="R96" i="2"/>
  <c r="V92" i="2"/>
  <c r="V91" i="2"/>
  <c r="AD94" i="2"/>
  <c r="R100" i="2"/>
  <c r="V93" i="2"/>
  <c r="V95" i="2"/>
  <c r="V9" i="2"/>
  <c r="Z95" i="2"/>
  <c r="Z93" i="2"/>
  <c r="V104" i="2"/>
  <c r="R105" i="2"/>
  <c r="AD93" i="2"/>
  <c r="R101" i="2"/>
  <c r="Z97" i="2"/>
  <c r="R9" i="2"/>
  <c r="R91" i="2"/>
  <c r="AD92" i="2"/>
  <c r="R97" i="2"/>
  <c r="R104" i="2"/>
  <c r="Z106" i="2"/>
  <c r="R22" i="2"/>
  <c r="V101" i="2"/>
  <c r="R94" i="2"/>
  <c r="R85" i="2"/>
  <c r="Z100" i="2"/>
  <c r="Z103" i="2"/>
  <c r="R99" i="2"/>
  <c r="R93" i="2"/>
  <c r="V100" i="2"/>
  <c r="R98" i="2"/>
  <c r="V99" i="2"/>
  <c r="V106" i="2"/>
  <c r="AD99" i="2"/>
  <c r="R86" i="2"/>
  <c r="AD106" i="2"/>
  <c r="R92" i="2"/>
  <c r="Z99" i="2"/>
  <c r="R106" i="2"/>
  <c r="AD95" i="2"/>
  <c r="Z104" i="2"/>
  <c r="R95" i="2"/>
  <c r="V105" i="2"/>
  <c r="V98" i="2"/>
  <c r="R90" i="2"/>
  <c r="Z94" i="2"/>
  <c r="Z101" i="2"/>
  <c r="Z91" i="2"/>
  <c r="V94" i="2"/>
  <c r="Z92" i="2"/>
  <c r="V102" i="2"/>
  <c r="R87" i="2"/>
  <c r="V103" i="2"/>
  <c r="R88" i="2"/>
  <c r="Z105" i="2"/>
  <c r="Z98" i="2"/>
  <c r="AD102" i="2"/>
  <c r="AD91" i="2"/>
  <c r="V96" i="2"/>
  <c r="Z102" i="2"/>
  <c r="R102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55" i="2"/>
  <c r="R89" i="2"/>
  <c r="Z29" i="2"/>
  <c r="Z30" i="2"/>
  <c r="R52" i="2"/>
  <c r="V31" i="2"/>
  <c r="R57" i="2"/>
  <c r="R53" i="2"/>
  <c r="Z25" i="2"/>
  <c r="R71" i="2"/>
  <c r="R84" i="2"/>
  <c r="V33" i="2"/>
  <c r="V24" i="2"/>
  <c r="R56" i="2"/>
  <c r="Z33" i="2"/>
  <c r="Z31" i="2"/>
  <c r="R51" i="2"/>
  <c r="R31" i="2"/>
  <c r="V27" i="2"/>
  <c r="R29" i="2"/>
  <c r="V25" i="2"/>
  <c r="R26" i="2"/>
  <c r="R66" i="2"/>
  <c r="R30" i="2"/>
  <c r="Z26" i="2"/>
  <c r="R49" i="2"/>
  <c r="R70" i="2"/>
  <c r="V35" i="2"/>
  <c r="V30" i="2"/>
  <c r="Z34" i="2"/>
  <c r="R25" i="2"/>
  <c r="R34" i="2"/>
  <c r="R48" i="2"/>
  <c r="V26" i="2"/>
  <c r="R59" i="2"/>
  <c r="Z35" i="2"/>
  <c r="R65" i="2"/>
  <c r="Z28" i="2"/>
  <c r="R68" i="2"/>
  <c r="V29" i="2"/>
  <c r="Z32" i="2"/>
  <c r="V34" i="2"/>
  <c r="R64" i="2"/>
  <c r="V28" i="2"/>
  <c r="R28" i="2"/>
  <c r="R67" i="2"/>
  <c r="Z24" i="2"/>
  <c r="R50" i="2"/>
  <c r="R60" i="2"/>
  <c r="R32" i="2"/>
  <c r="R54" i="2"/>
  <c r="R58" i="2"/>
  <c r="R69" i="2"/>
  <c r="R63" i="2"/>
  <c r="R27" i="2"/>
  <c r="R62" i="2"/>
  <c r="R24" i="2"/>
  <c r="Z27" i="2"/>
  <c r="R35" i="2"/>
  <c r="V32" i="2"/>
  <c r="R61" i="2"/>
  <c r="R33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R18" i="2"/>
  <c r="R14" i="2"/>
  <c r="V18" i="2"/>
  <c r="R15" i="2"/>
  <c r="V16" i="2"/>
  <c r="V13" i="2"/>
  <c r="AD12" i="2"/>
  <c r="V17" i="2"/>
  <c r="V10" i="2"/>
  <c r="R19" i="2"/>
  <c r="R11" i="2"/>
  <c r="Z13" i="2"/>
  <c r="V12" i="2"/>
  <c r="R12" i="2"/>
  <c r="R13" i="2"/>
  <c r="Z19" i="2"/>
  <c r="Z15" i="2"/>
  <c r="R17" i="2"/>
  <c r="R16" i="2"/>
  <c r="V19" i="2"/>
  <c r="AD19" i="2"/>
  <c r="Z11" i="2"/>
  <c r="Z10" i="2"/>
  <c r="V8" i="2"/>
  <c r="Z12" i="2"/>
  <c r="Z18" i="2"/>
  <c r="R2" i="2"/>
  <c r="R10" i="2"/>
  <c r="R8" i="2"/>
  <c r="Z17" i="2"/>
  <c r="V11" i="2"/>
  <c r="AD17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<sst xmlns="http://schemas.openxmlformats.org/spreadsheetml/2006/main" count="1239" uniqueCount="453">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</sst>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18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>cu</v>
      </c>
      <c r="AE97" t="s">
        <v>16</v>
      </c>
      <c r="AF97" t="s">
        <v>207</v>
      </c>
      <c r="AG97">
        <v>50</v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>cu</v>
      </c>
      <c r="AV97" t="str">
        <f t="shared" ref="AV97:AV106" si="300">IF(LEN(AF97)=0,"",AF97)</f>
        <v>DI</v>
      </c>
      <c r="AW97">
        <f t="shared" ref="AW97:AW106" si="301">IF(LEN(AG97)=0,"",AG97)</f>
        <v>50</v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>cu</v>
      </c>
      <c r="AE98" t="s">
        <v>16</v>
      </c>
      <c r="AF98" t="s">
        <v>207</v>
      </c>
      <c r="AG98">
        <v>50</v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>cu</v>
      </c>
      <c r="AV98" t="str">
        <f t="shared" si="300"/>
        <v>DI</v>
      </c>
      <c r="AW98">
        <f t="shared" si="301"/>
        <v>50</v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>cu</v>
      </c>
      <c r="AE100" t="s">
        <v>16</v>
      </c>
      <c r="AF100" t="s">
        <v>207</v>
      </c>
      <c r="AG100">
        <v>50</v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>cu</v>
      </c>
      <c r="AV100" t="str">
        <f t="shared" si="300"/>
        <v>DI</v>
      </c>
      <c r="AW100">
        <f t="shared" si="301"/>
        <v>50</v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>cu</v>
      </c>
      <c r="AE101" t="s">
        <v>16</v>
      </c>
      <c r="AF101" t="s">
        <v>207</v>
      </c>
      <c r="AG101">
        <v>50</v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>cu</v>
      </c>
      <c r="AV101" t="str">
        <f t="shared" si="300"/>
        <v>DI</v>
      </c>
      <c r="AW101">
        <f t="shared" si="301"/>
        <v>50</v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>cu</v>
      </c>
      <c r="AE103" t="s">
        <v>16</v>
      </c>
      <c r="AF103" t="s">
        <v>207</v>
      </c>
      <c r="AG103">
        <v>50</v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>cu</v>
      </c>
      <c r="AV103" t="str">
        <f t="shared" si="300"/>
        <v>DI</v>
      </c>
      <c r="AW103">
        <f t="shared" si="301"/>
        <v>50</v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>cu</v>
      </c>
      <c r="AE104" t="s">
        <v>16</v>
      </c>
      <c r="AF104" t="s">
        <v>207</v>
      </c>
      <c r="AG104">
        <v>50</v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>cu</v>
      </c>
      <c r="AV104" t="str">
        <f t="shared" si="300"/>
        <v>DI</v>
      </c>
      <c r="AW104">
        <f t="shared" si="301"/>
        <v>50</v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>cu</v>
      </c>
      <c r="AE105" t="s">
        <v>16</v>
      </c>
      <c r="AF105" t="s">
        <v>207</v>
      </c>
      <c r="AG105">
        <v>50</v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>cu</v>
      </c>
      <c r="AV105" t="str">
        <f t="shared" si="300"/>
        <v>DI</v>
      </c>
      <c r="AW105">
        <f t="shared" si="301"/>
        <v>50</v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" si="407">A118</f>
        <v>teampass</v>
      </c>
      <c r="F118" t="str">
        <f t="shared" ref="F118" si="408">IF(ISERROR(FIND("_",A118)),A118,
LEFT(A118,FIND("_",A118)-1))</f>
        <v>teampass</v>
      </c>
      <c r="G118">
        <f t="shared" ref="G118" si="409">COUNTA(S118,W118,AA118,AE118,AI118)</f>
        <v>1</v>
      </c>
      <c r="I118" t="b">
        <v>0</v>
      </c>
      <c r="K118" t="str">
        <f t="shared" ref="K118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" si="411">P118</f>
        <v>841</v>
      </c>
      <c r="R118" t="str">
        <f t="shared" ref="R118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" ca="1" si="413">IF(ISBLANK(W118),"",
VLOOKUP(W118,OFFSET(INDIRECT("$A:$B"),0,MATCH(W$1&amp;"_Verify",INDIRECT("$1:$1"),0)-1),2,0)
)</f>
        <v/>
      </c>
      <c r="Z118" t="str">
        <f t="shared" ref="Z118" ca="1" si="414">IF(ISBLANK(AA118),"",
VLOOKUP(AA118,OFFSET(INDIRECT("$A:$B"),0,MATCH(AA$1&amp;"_Verify",INDIRECT("$1:$1"),0)-1),2,0)
)</f>
        <v/>
      </c>
      <c r="AD118" t="str">
        <f t="shared" ref="AD118" ca="1" si="415">IF(ISBLANK(AE118),"",
VLOOKUP(AE118,OFFSET(INDIRECT("$A:$B"),0,MATCH(AE$1&amp;"_Verify",INDIRECT("$1:$1"),0)-1),2,0)
)</f>
        <v/>
      </c>
      <c r="AH118" t="str">
        <f t="shared" ref="AH118" ca="1" si="416">IF(ISBLANK(AI118),"",
VLOOKUP(AI118,OFFSET(INDIRECT("$A:$B"),0,MATCH(AI$1&amp;"_Verify",INDIRECT("$1:$1"),0)-1),2,0)
)</f>
        <v/>
      </c>
      <c r="AL118" t="str">
        <f t="shared" ref="AL118" ca="1" si="417">IF(LEN(R118)=0,"",R118)</f>
        <v>it</v>
      </c>
      <c r="AM118" t="str">
        <f t="shared" ref="AM118" si="418">IF(LEN(T118)=0,"",T118)</f>
        <v>Cash_sTeamPass</v>
      </c>
      <c r="AN118">
        <f t="shared" ref="AN118" si="419">IF(LEN(U118)=0,"",U118)</f>
        <v>1</v>
      </c>
      <c r="AO118" t="str">
        <f t="shared" ref="AO118" ca="1" si="420">IF(LEN(V118)=0,"",V118)</f>
        <v/>
      </c>
      <c r="AP118" t="str">
        <f t="shared" ref="AP118" si="421">IF(LEN(X118)=0,"",X118)</f>
        <v/>
      </c>
      <c r="AQ118" t="str">
        <f t="shared" ref="AQ118" si="422">IF(LEN(Y118)=0,"",Y118)</f>
        <v/>
      </c>
      <c r="AR118" t="str">
        <f t="shared" ref="AR118" ca="1" si="423">IF(LEN(Z118)=0,"",Z118)</f>
        <v/>
      </c>
      <c r="AS118" t="str">
        <f t="shared" ref="AS118" si="424">IF(LEN(AB118)=0,"",AB118)</f>
        <v/>
      </c>
      <c r="AT118" t="str">
        <f t="shared" ref="AT118" si="425">IF(LEN(AC118)=0,"",AC118)</f>
        <v/>
      </c>
      <c r="AU118" t="str">
        <f t="shared" ref="AU118" ca="1" si="426">IF(LEN(AD118)=0,"",AD118)</f>
        <v/>
      </c>
      <c r="AV118" t="str">
        <f t="shared" ref="AV118" si="427">IF(LEN(AF118)=0,"",AF118)</f>
        <v/>
      </c>
      <c r="AW118" t="str">
        <f t="shared" ref="AW118" si="428">IF(LEN(AG118)=0,"",AG118)</f>
        <v/>
      </c>
      <c r="AX118" t="str">
        <f t="shared" ref="AX118" ca="1" si="429">IF(LEN(AH118)=0,"",AH118)</f>
        <v/>
      </c>
      <c r="AY118" t="str">
        <f t="shared" ref="AY118" si="430">IF(LEN(AJ118)=0,"",AJ118)</f>
        <v/>
      </c>
      <c r="AZ118" t="str">
        <f t="shared" ref="AZ118" si="431">IF(LEN(AK118)=0,"",AK118)</f>
        <v/>
      </c>
      <c r="BA118" t="str">
        <f t="shared" ref="BA118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</sheetData>
  <phoneticPr fontId="1" type="noConversion"/>
  <dataValidations count="2">
    <dataValidation type="list" allowBlank="1" showInputMessage="1" showErrorMessage="1" sqref="AI2:AI90 L2:L118 AA2:AA116 W2:W116 S2:S106 AI96:AI116 AE2:AE116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440</v>
      </c>
      <c r="C1" t="s">
        <v>441</v>
      </c>
      <c r="D1" t="s">
        <v>442</v>
      </c>
      <c r="E1" t="s">
        <v>444</v>
      </c>
      <c r="F1" t="s">
        <v>443</v>
      </c>
      <c r="G1" t="s">
        <v>72</v>
      </c>
      <c r="H1" s="1" t="s">
        <v>10</v>
      </c>
      <c r="I1" s="1" t="s">
        <v>9</v>
      </c>
      <c r="K1" t="s">
        <v>448</v>
      </c>
    </row>
    <row r="2" spans="1:11">
      <c r="A2" t="s">
        <v>445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445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445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445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445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446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446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446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447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447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447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447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447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449</v>
      </c>
      <c r="C1" t="s">
        <v>450</v>
      </c>
      <c r="D1" t="s">
        <v>451</v>
      </c>
      <c r="E1" t="s">
        <v>10</v>
      </c>
      <c r="F1" t="s">
        <v>9</v>
      </c>
      <c r="H1" t="s">
        <v>452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13"/>
  <sheetViews>
    <sheetView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ref="C3:C13" ca="1" si="1">IF(ROW()=2,D3,OFFSET(C3,-1,0)&amp;IF(LEN(D3)=0,"",","&amp;D3))</f>
        <v>"petpass":100,"teampass":200</v>
      </c>
      <c r="D3" t="str">
        <f t="shared" ref="D3:D13" si="2">""""&amp;A3&amp;""":"&amp;B3</f>
        <v>"teampass":200</v>
      </c>
    </row>
    <row r="4" spans="1:6">
      <c r="A4" t="s">
        <v>428</v>
      </c>
      <c r="B4">
        <v>50</v>
      </c>
      <c r="C4" t="str">
        <f t="shared" ca="1" si="1"/>
        <v>"petpass":100,"teampass":200,"relay1":50</v>
      </c>
      <c r="D4" t="str">
        <f t="shared" si="2"/>
        <v>"relay1":50</v>
      </c>
    </row>
    <row r="5" spans="1:6">
      <c r="A5" t="s">
        <v>429</v>
      </c>
      <c r="B5">
        <v>75</v>
      </c>
      <c r="C5" t="str">
        <f t="shared" ca="1" si="1"/>
        <v>"petpass":100,"teampass":200,"relay1":50,"relay2":75</v>
      </c>
      <c r="D5" t="str">
        <f t="shared" si="2"/>
        <v>"relay2":75</v>
      </c>
    </row>
    <row r="6" spans="1:6">
      <c r="A6" t="s">
        <v>430</v>
      </c>
      <c r="B6">
        <v>100</v>
      </c>
      <c r="C6" t="str">
        <f t="shared" ca="1" si="1"/>
        <v>"petpass":100,"teampass":200,"relay1":50,"relay2":75,"relay3":100</v>
      </c>
      <c r="D6" t="str">
        <f t="shared" si="2"/>
        <v>"relay3":100</v>
      </c>
    </row>
    <row r="7" spans="1:6">
      <c r="A7" t="s">
        <v>431</v>
      </c>
      <c r="B7">
        <v>125</v>
      </c>
      <c r="C7" t="str">
        <f t="shared" ca="1" si="1"/>
        <v>"petpass":100,"teampass":200,"relay1":50,"relay2":75,"relay3":100,"relay4":125</v>
      </c>
      <c r="D7" t="str">
        <f t="shared" si="2"/>
        <v>"relay4":125</v>
      </c>
    </row>
    <row r="8" spans="1:6">
      <c r="A8" t="s">
        <v>432</v>
      </c>
      <c r="B8">
        <v>150</v>
      </c>
      <c r="C8" t="str">
        <f t="shared" ca="1" si="1"/>
        <v>"petpass":100,"teampass":200,"relay1":50,"relay2":75,"relay3":100,"relay4":125,"relay5":150</v>
      </c>
      <c r="D8" t="str">
        <f t="shared" si="2"/>
        <v>"relay5":150</v>
      </c>
    </row>
    <row r="9" spans="1:6">
      <c r="A9" t="s">
        <v>433</v>
      </c>
      <c r="B9">
        <v>175</v>
      </c>
      <c r="C9" t="str">
        <f t="shared" ca="1" si="1"/>
        <v>"petpass":100,"teampass":200,"relay1":50,"relay2":75,"relay3":100,"relay4":125,"relay5":150,"relay6":175</v>
      </c>
      <c r="D9" t="str">
        <f t="shared" si="2"/>
        <v>"relay6":175</v>
      </c>
    </row>
    <row r="10" spans="1:6">
      <c r="A10" t="s">
        <v>434</v>
      </c>
      <c r="B10">
        <v>200</v>
      </c>
      <c r="C10" t="str">
        <f t="shared" ca="1" si="1"/>
        <v>"petpass":100,"teampass":200,"relay1":50,"relay2":75,"relay3":100,"relay4":125,"relay5":150,"relay6":175,"relay7":200</v>
      </c>
      <c r="D10" t="str">
        <f t="shared" si="2"/>
        <v>"relay7":200</v>
      </c>
    </row>
    <row r="11" spans="1:6">
      <c r="A11" t="s">
        <v>435</v>
      </c>
      <c r="B11">
        <v>225</v>
      </c>
      <c r="C11" t="str">
        <f t="shared" ca="1" si="1"/>
        <v>"petpass":100,"teampass":200,"relay1":50,"relay2":75,"relay3":100,"relay4":125,"relay5":150,"relay6":175,"relay7":200,"relay8":225</v>
      </c>
      <c r="D11" t="str">
        <f t="shared" si="2"/>
        <v>"relay8":225</v>
      </c>
    </row>
    <row r="12" spans="1:6">
      <c r="A12" t="s">
        <v>436</v>
      </c>
      <c r="B12">
        <v>250</v>
      </c>
      <c r="C12" t="str">
        <f t="shared" ca="1" si="1"/>
        <v>"petpass":100,"teampass":200,"relay1":50,"relay2":75,"relay3":100,"relay4":125,"relay5":150,"relay6":175,"relay7":200,"relay8":225,"relay9":250</v>
      </c>
      <c r="D12" t="str">
        <f t="shared" si="2"/>
        <v>"relay9":250</v>
      </c>
    </row>
    <row r="13" spans="1:6">
      <c r="A13" t="s">
        <v>437</v>
      </c>
      <c r="B13">
        <v>275</v>
      </c>
      <c r="C13" t="str">
        <f t="shared" ca="1" si="1"/>
        <v>"petpass":100,"teampass":200,"relay1":50,"relay2":75,"relay3":100,"relay4":125,"relay5":150,"relay6":175,"relay7":200,"relay8":225,"relay9":250,"relay10":275</v>
      </c>
      <c r="D13" t="str">
        <f t="shared" si="2"/>
        <v>"relay10":275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PassAtkTable</vt:lpstr>
      <vt:lpstr>PointShopTable</vt:lpstr>
      <vt:lpstr>PointShopAtkTable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2023-03-24T15:21:10Z</dcterms:modified>
</cp:coreProperties>
</file>